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6380" windowHeight="8190" tabRatio="903" activeTab="2"/>
  </bookViews>
  <sheets>
    <sheet name="Апарат" sheetId="33" r:id="rId1"/>
    <sheet name="Центральна бухгалтерія" sheetId="58" r:id="rId2"/>
    <sheet name="Госп. група" sheetId="59" r:id="rId3"/>
  </sheets>
  <externalReferences>
    <externalReference r:id="rId4"/>
  </externalReferences>
  <definedNames>
    <definedName name="_xlnm._FilterDatabase" localSheetId="0" hidden="1">Апарат!$A$15:$AB$80</definedName>
    <definedName name="_xlnm._FilterDatabase" localSheetId="2" hidden="1">'Госп. група'!$A$15:$AB$80</definedName>
    <definedName name="_xlnm._FilterDatabase" localSheetId="1" hidden="1">'Центральна бухгалтерія'!$A$15:$AB$80</definedName>
    <definedName name="Excel_BuiltIn_Print_Area_1" localSheetId="0">Апарат!$A$1:$AA$87</definedName>
    <definedName name="Excel_BuiltIn_Print_Area_1" localSheetId="2">'Госп. група'!$A$1:$AA$87</definedName>
    <definedName name="Excel_BuiltIn_Print_Area_1" localSheetId="1">'Центральна бухгалтерія'!$A$1:$AA$87</definedName>
    <definedName name="Excel_BuiltIn_Print_Area_1">#REF!</definedName>
    <definedName name="Excel_BuiltIn_Print_Area_11">#REF!</definedName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</definedNames>
  <calcPr calcId="145621"/>
</workbook>
</file>

<file path=xl/calcChain.xml><?xml version="1.0" encoding="utf-8"?>
<calcChain xmlns="http://schemas.openxmlformats.org/spreadsheetml/2006/main">
  <c r="D59" i="59" l="1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C59" i="59"/>
  <c r="C60" i="59"/>
  <c r="C61" i="59"/>
  <c r="C62" i="59"/>
  <c r="C63" i="59"/>
  <c r="C64" i="59"/>
  <c r="C65" i="59"/>
  <c r="C66" i="59"/>
  <c r="C67" i="59"/>
  <c r="C68" i="59"/>
  <c r="C69" i="59"/>
  <c r="C70" i="59"/>
  <c r="C71" i="59"/>
  <c r="C72" i="59"/>
  <c r="C73" i="59"/>
  <c r="C74" i="59"/>
  <c r="C75" i="59"/>
  <c r="C76" i="59"/>
  <c r="C77" i="59"/>
  <c r="C78" i="59"/>
  <c r="C79" i="59"/>
  <c r="D58" i="59"/>
  <c r="C58" i="59"/>
  <c r="C18" i="59"/>
  <c r="D18" i="59"/>
  <c r="E18" i="59"/>
  <c r="F18" i="59"/>
  <c r="G18" i="59"/>
  <c r="H18" i="59"/>
  <c r="I18" i="59"/>
  <c r="J18" i="59"/>
  <c r="K18" i="59"/>
  <c r="L18" i="59"/>
  <c r="M18" i="59"/>
  <c r="N18" i="59"/>
  <c r="O18" i="59"/>
  <c r="P18" i="59"/>
  <c r="Q18" i="59"/>
  <c r="R18" i="59"/>
  <c r="S18" i="59"/>
  <c r="T18" i="59"/>
  <c r="U18" i="59"/>
  <c r="V18" i="59"/>
  <c r="W18" i="59"/>
  <c r="X18" i="59"/>
  <c r="Y18" i="59"/>
  <c r="Z18" i="59"/>
  <c r="AA18" i="59"/>
  <c r="B18" i="59"/>
  <c r="C18" i="58"/>
  <c r="D18" i="58"/>
  <c r="E18" i="58"/>
  <c r="F18" i="58"/>
  <c r="G18" i="58"/>
  <c r="H18" i="58"/>
  <c r="I18" i="58"/>
  <c r="J18" i="58"/>
  <c r="K18" i="58"/>
  <c r="L18" i="58"/>
  <c r="M18" i="58"/>
  <c r="N18" i="58"/>
  <c r="O18" i="58"/>
  <c r="P18" i="58"/>
  <c r="Q18" i="58"/>
  <c r="R18" i="58"/>
  <c r="S18" i="58"/>
  <c r="T18" i="58"/>
  <c r="U18" i="58"/>
  <c r="V18" i="58"/>
  <c r="W18" i="58"/>
  <c r="X18" i="58"/>
  <c r="Y18" i="58"/>
  <c r="Z18" i="58"/>
  <c r="AA18" i="58"/>
  <c r="B18" i="58"/>
  <c r="C18" i="33"/>
  <c r="D18" i="33"/>
  <c r="E18" i="33"/>
  <c r="F18" i="33"/>
  <c r="G18" i="33"/>
  <c r="H18" i="33"/>
  <c r="I18" i="33"/>
  <c r="J18" i="33"/>
  <c r="K18" i="33"/>
  <c r="L18" i="33"/>
  <c r="M18" i="33"/>
  <c r="N18" i="33"/>
  <c r="O18" i="33"/>
  <c r="P18" i="33"/>
  <c r="Q18" i="33"/>
  <c r="R18" i="33"/>
  <c r="S18" i="33"/>
  <c r="T18" i="33"/>
  <c r="U18" i="33"/>
  <c r="V18" i="33"/>
  <c r="W18" i="33"/>
  <c r="X18" i="33"/>
  <c r="Y18" i="33"/>
  <c r="Z18" i="33"/>
  <c r="AA18" i="33"/>
  <c r="B18" i="33"/>
  <c r="Q51" i="59"/>
  <c r="S51" i="59"/>
  <c r="T51" i="59"/>
  <c r="T53" i="59" s="1"/>
  <c r="T54" i="59" s="1"/>
  <c r="U51" i="59"/>
  <c r="V51" i="59"/>
  <c r="V53" i="59" s="1"/>
  <c r="V54" i="59" s="1"/>
  <c r="W51" i="59"/>
  <c r="W53" i="59" s="1"/>
  <c r="W54" i="59" s="1"/>
  <c r="X51" i="59"/>
  <c r="X53" i="59" s="1"/>
  <c r="X54" i="59" s="1"/>
  <c r="Y51" i="59"/>
  <c r="Z51" i="59"/>
  <c r="Q51" i="33"/>
  <c r="S51" i="33"/>
  <c r="T51" i="33"/>
  <c r="U51" i="33"/>
  <c r="V51" i="33"/>
  <c r="W51" i="33"/>
  <c r="X51" i="33"/>
  <c r="Y51" i="33"/>
  <c r="Z51" i="33"/>
  <c r="E10" i="59"/>
  <c r="E10" i="58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19" i="59"/>
  <c r="A19" i="58"/>
  <c r="Q51" i="58"/>
  <c r="S51" i="58"/>
  <c r="T51" i="58"/>
  <c r="U51" i="58"/>
  <c r="V51" i="58"/>
  <c r="W51" i="58"/>
  <c r="W53" i="58"/>
  <c r="X51" i="58"/>
  <c r="Y51" i="58"/>
  <c r="Y53" i="58" s="1"/>
  <c r="Z51" i="58"/>
  <c r="Z80" i="59"/>
  <c r="Z52" i="59" s="1"/>
  <c r="Y80" i="59"/>
  <c r="S80" i="59"/>
  <c r="S52" i="59" s="1"/>
  <c r="Q80" i="59"/>
  <c r="P80" i="59"/>
  <c r="P52" i="59" s="1"/>
  <c r="O80" i="59"/>
  <c r="O52" i="59" s="1"/>
  <c r="N80" i="59"/>
  <c r="N52" i="59" s="1"/>
  <c r="K80" i="59"/>
  <c r="I80" i="59"/>
  <c r="F80" i="59"/>
  <c r="E80" i="59"/>
  <c r="D80" i="59" s="1"/>
  <c r="AB79" i="59"/>
  <c r="R79" i="59"/>
  <c r="M79" i="59"/>
  <c r="G79" i="59" s="1"/>
  <c r="AB78" i="59"/>
  <c r="R78" i="59"/>
  <c r="M78" i="59"/>
  <c r="G78" i="59" s="1"/>
  <c r="B78" i="59" s="1"/>
  <c r="AB77" i="59"/>
  <c r="R77" i="59"/>
  <c r="M77" i="59"/>
  <c r="G77" i="59"/>
  <c r="AB76" i="59"/>
  <c r="R76" i="59"/>
  <c r="M76" i="59"/>
  <c r="G76" i="59"/>
  <c r="AB75" i="59"/>
  <c r="R75" i="59"/>
  <c r="M75" i="59"/>
  <c r="G75" i="59" s="1"/>
  <c r="AB74" i="59"/>
  <c r="R74" i="59"/>
  <c r="M74" i="59"/>
  <c r="G74" i="59" s="1"/>
  <c r="B74" i="59" s="1"/>
  <c r="AB73" i="59"/>
  <c r="R73" i="59"/>
  <c r="M73" i="59"/>
  <c r="G73" i="59"/>
  <c r="AB72" i="59"/>
  <c r="R72" i="59"/>
  <c r="M72" i="59"/>
  <c r="G72" i="59"/>
  <c r="AB71" i="59"/>
  <c r="R71" i="59"/>
  <c r="M71" i="59"/>
  <c r="G71" i="59" s="1"/>
  <c r="AB70" i="59"/>
  <c r="R70" i="59"/>
  <c r="M70" i="59"/>
  <c r="G70" i="59" s="1"/>
  <c r="B70" i="59" s="1"/>
  <c r="AB69" i="59"/>
  <c r="R69" i="59"/>
  <c r="M69" i="59"/>
  <c r="G69" i="59"/>
  <c r="AB68" i="59"/>
  <c r="R68" i="59"/>
  <c r="M68" i="59"/>
  <c r="G68" i="59"/>
  <c r="AB67" i="59"/>
  <c r="R67" i="59"/>
  <c r="M67" i="59"/>
  <c r="G67" i="59" s="1"/>
  <c r="AB66" i="59"/>
  <c r="R66" i="59"/>
  <c r="M66" i="59"/>
  <c r="G66" i="59" s="1"/>
  <c r="B66" i="59" s="1"/>
  <c r="AB65" i="59"/>
  <c r="R65" i="59"/>
  <c r="M65" i="59"/>
  <c r="G65" i="59"/>
  <c r="AB64" i="59"/>
  <c r="R64" i="59"/>
  <c r="M64" i="59"/>
  <c r="G64" i="59"/>
  <c r="AB63" i="59"/>
  <c r="R63" i="59"/>
  <c r="M63" i="59"/>
  <c r="G63" i="59" s="1"/>
  <c r="AB62" i="59"/>
  <c r="R62" i="59"/>
  <c r="M62" i="59"/>
  <c r="G62" i="59" s="1"/>
  <c r="B62" i="59" s="1"/>
  <c r="R61" i="59"/>
  <c r="M61" i="59"/>
  <c r="G61" i="59"/>
  <c r="R60" i="59"/>
  <c r="M60" i="59"/>
  <c r="R59" i="59"/>
  <c r="R80" i="59"/>
  <c r="R52" i="59" s="1"/>
  <c r="M59" i="59"/>
  <c r="M58" i="59"/>
  <c r="AB57" i="59"/>
  <c r="AB55" i="59"/>
  <c r="Y52" i="59"/>
  <c r="Q52" i="59"/>
  <c r="L52" i="59"/>
  <c r="K52" i="59"/>
  <c r="I52" i="59"/>
  <c r="F52" i="59"/>
  <c r="E52" i="59"/>
  <c r="P51" i="59"/>
  <c r="O51" i="59"/>
  <c r="N51" i="59"/>
  <c r="L51" i="59"/>
  <c r="L53" i="59" s="1"/>
  <c r="L54" i="59" s="1"/>
  <c r="K51" i="59"/>
  <c r="I51" i="59"/>
  <c r="I53" i="59" s="1"/>
  <c r="I54" i="59" s="1"/>
  <c r="H51" i="59"/>
  <c r="F51" i="59"/>
  <c r="F53" i="59" s="1"/>
  <c r="F54" i="59" s="1"/>
  <c r="E51" i="59"/>
  <c r="E53" i="59"/>
  <c r="R50" i="59"/>
  <c r="M50" i="59"/>
  <c r="G50" i="59" s="1"/>
  <c r="D50" i="59"/>
  <c r="C50" i="59" s="1"/>
  <c r="B50" i="59" s="1"/>
  <c r="AA50" i="59" s="1"/>
  <c r="AB50" i="59" s="1"/>
  <c r="R49" i="59"/>
  <c r="M49" i="59"/>
  <c r="G49" i="59"/>
  <c r="D49" i="59"/>
  <c r="C49" i="59" s="1"/>
  <c r="R48" i="59"/>
  <c r="M48" i="59"/>
  <c r="G48" i="59"/>
  <c r="D48" i="59"/>
  <c r="C48" i="59"/>
  <c r="R47" i="59"/>
  <c r="M47" i="59"/>
  <c r="G47" i="59" s="1"/>
  <c r="D47" i="59"/>
  <c r="C47" i="59" s="1"/>
  <c r="B47" i="59" s="1"/>
  <c r="AA47" i="59" s="1"/>
  <c r="AB47" i="59" s="1"/>
  <c r="R46" i="59"/>
  <c r="M46" i="59"/>
  <c r="G46" i="59" s="1"/>
  <c r="D46" i="59"/>
  <c r="C46" i="59"/>
  <c r="B46" i="59" s="1"/>
  <c r="AA46" i="59" s="1"/>
  <c r="AB46" i="59" s="1"/>
  <c r="R45" i="59"/>
  <c r="M45" i="59"/>
  <c r="G45" i="59" s="1"/>
  <c r="D45" i="59"/>
  <c r="C45" i="59" s="1"/>
  <c r="R44" i="59"/>
  <c r="M44" i="59"/>
  <c r="G44" i="59" s="1"/>
  <c r="D44" i="59"/>
  <c r="C44" i="59" s="1"/>
  <c r="B44" i="59" s="1"/>
  <c r="AA44" i="59" s="1"/>
  <c r="AB44" i="59" s="1"/>
  <c r="R43" i="59"/>
  <c r="M43" i="59"/>
  <c r="G43" i="59" s="1"/>
  <c r="D43" i="59"/>
  <c r="C43" i="59" s="1"/>
  <c r="R42" i="59"/>
  <c r="M42" i="59"/>
  <c r="G42" i="59"/>
  <c r="D42" i="59"/>
  <c r="C42" i="59" s="1"/>
  <c r="B42" i="59" s="1"/>
  <c r="AA42" i="59" s="1"/>
  <c r="AB42" i="59" s="1"/>
  <c r="R41" i="59"/>
  <c r="M41" i="59"/>
  <c r="G41" i="59"/>
  <c r="D41" i="59"/>
  <c r="C41" i="59" s="1"/>
  <c r="B41" i="59" s="1"/>
  <c r="R40" i="59"/>
  <c r="M40" i="59"/>
  <c r="G40" i="59"/>
  <c r="D40" i="59"/>
  <c r="C40" i="59" s="1"/>
  <c r="B40" i="59" s="1"/>
  <c r="AA40" i="59" s="1"/>
  <c r="AB40" i="59" s="1"/>
  <c r="R39" i="59"/>
  <c r="M39" i="59"/>
  <c r="G39" i="59"/>
  <c r="D39" i="59"/>
  <c r="C39" i="59"/>
  <c r="B39" i="59" s="1"/>
  <c r="R38" i="59"/>
  <c r="M38" i="59"/>
  <c r="G38" i="59" s="1"/>
  <c r="D38" i="59"/>
  <c r="C38" i="59"/>
  <c r="B38" i="59" s="1"/>
  <c r="AA38" i="59" s="1"/>
  <c r="AB38" i="59" s="1"/>
  <c r="R37" i="59"/>
  <c r="M37" i="59"/>
  <c r="G37" i="59" s="1"/>
  <c r="D37" i="59"/>
  <c r="C37" i="59" s="1"/>
  <c r="R36" i="59"/>
  <c r="M36" i="59"/>
  <c r="G36" i="59"/>
  <c r="D36" i="59"/>
  <c r="C36" i="59"/>
  <c r="R35" i="59"/>
  <c r="M35" i="59"/>
  <c r="G35" i="59" s="1"/>
  <c r="D35" i="59"/>
  <c r="C35" i="59" s="1"/>
  <c r="R34" i="59"/>
  <c r="M34" i="59"/>
  <c r="G34" i="59"/>
  <c r="D34" i="59"/>
  <c r="C34" i="59"/>
  <c r="R33" i="59"/>
  <c r="M33" i="59"/>
  <c r="D33" i="59"/>
  <c r="C33" i="59" s="1"/>
  <c r="R32" i="59"/>
  <c r="M32" i="59"/>
  <c r="G32" i="59"/>
  <c r="D32" i="59"/>
  <c r="C32" i="59" s="1"/>
  <c r="R31" i="59"/>
  <c r="M31" i="59"/>
  <c r="G31" i="59"/>
  <c r="D31" i="59"/>
  <c r="C31" i="59"/>
  <c r="R30" i="59"/>
  <c r="M30" i="59"/>
  <c r="G30" i="59" s="1"/>
  <c r="D30" i="59"/>
  <c r="C30" i="59" s="1"/>
  <c r="R29" i="59"/>
  <c r="M29" i="59"/>
  <c r="G29" i="59"/>
  <c r="D29" i="59"/>
  <c r="C29" i="59"/>
  <c r="R28" i="59"/>
  <c r="M28" i="59"/>
  <c r="G28" i="59" s="1"/>
  <c r="D28" i="59"/>
  <c r="C28" i="59" s="1"/>
  <c r="R27" i="59"/>
  <c r="M27" i="59"/>
  <c r="G27" i="59"/>
  <c r="D27" i="59"/>
  <c r="C27" i="59"/>
  <c r="R26" i="59"/>
  <c r="M26" i="59"/>
  <c r="D26" i="59"/>
  <c r="C26" i="59"/>
  <c r="R25" i="59"/>
  <c r="M25" i="59"/>
  <c r="G25" i="59" s="1"/>
  <c r="D25" i="59"/>
  <c r="C25" i="59" s="1"/>
  <c r="R24" i="59"/>
  <c r="M24" i="59"/>
  <c r="G24" i="59"/>
  <c r="D24" i="59"/>
  <c r="C24" i="59"/>
  <c r="B24" i="59" s="1"/>
  <c r="AA24" i="59" s="1"/>
  <c r="AB24" i="59" s="1"/>
  <c r="R23" i="59"/>
  <c r="M23" i="59"/>
  <c r="G23" i="59"/>
  <c r="D23" i="59"/>
  <c r="C23" i="59"/>
  <c r="R22" i="59"/>
  <c r="M22" i="59"/>
  <c r="G22" i="59" s="1"/>
  <c r="D22" i="59"/>
  <c r="C22" i="59"/>
  <c r="B22" i="59" s="1"/>
  <c r="AA22" i="59" s="1"/>
  <c r="AB22" i="59" s="1"/>
  <c r="R21" i="59"/>
  <c r="M21" i="59"/>
  <c r="G21" i="59" s="1"/>
  <c r="D21" i="59"/>
  <c r="C21" i="59"/>
  <c r="R20" i="59"/>
  <c r="M20" i="59"/>
  <c r="G20" i="59" s="1"/>
  <c r="D20" i="59"/>
  <c r="C20" i="59" s="1"/>
  <c r="B20" i="59" s="1"/>
  <c r="AA20" i="59" s="1"/>
  <c r="AB20" i="59" s="1"/>
  <c r="R19" i="59"/>
  <c r="M19" i="59"/>
  <c r="G19" i="59" s="1"/>
  <c r="D19" i="59"/>
  <c r="D51" i="59" s="1"/>
  <c r="C19" i="59"/>
  <c r="AB17" i="59"/>
  <c r="Z80" i="58"/>
  <c r="Y80" i="58"/>
  <c r="S80" i="58"/>
  <c r="Q80" i="58"/>
  <c r="P80" i="58"/>
  <c r="O80" i="58"/>
  <c r="N80" i="58"/>
  <c r="M80" i="58"/>
  <c r="K80" i="58"/>
  <c r="I80" i="58"/>
  <c r="F80" i="58"/>
  <c r="E80" i="58"/>
  <c r="AB79" i="58"/>
  <c r="R79" i="58"/>
  <c r="M79" i="58"/>
  <c r="G79" i="58"/>
  <c r="D79" i="58"/>
  <c r="AB78" i="58"/>
  <c r="R78" i="58"/>
  <c r="M78" i="58"/>
  <c r="D78" i="58"/>
  <c r="AB77" i="58"/>
  <c r="R77" i="58"/>
  <c r="M77" i="58"/>
  <c r="G77" i="58"/>
  <c r="D77" i="58"/>
  <c r="AB76" i="58"/>
  <c r="R76" i="58"/>
  <c r="M76" i="58"/>
  <c r="D76" i="58"/>
  <c r="AB75" i="58"/>
  <c r="R75" i="58"/>
  <c r="M75" i="58"/>
  <c r="G75" i="58"/>
  <c r="D75" i="58"/>
  <c r="AB74" i="58"/>
  <c r="R74" i="58"/>
  <c r="M74" i="58"/>
  <c r="D74" i="58"/>
  <c r="AB73" i="58"/>
  <c r="R73" i="58"/>
  <c r="M73" i="58"/>
  <c r="G73" i="58"/>
  <c r="D73" i="58"/>
  <c r="AB72" i="58"/>
  <c r="R72" i="58"/>
  <c r="M72" i="58"/>
  <c r="D72" i="58"/>
  <c r="AB71" i="58"/>
  <c r="R71" i="58"/>
  <c r="M71" i="58"/>
  <c r="G71" i="58"/>
  <c r="D71" i="58"/>
  <c r="AB70" i="58"/>
  <c r="R70" i="58"/>
  <c r="M70" i="58"/>
  <c r="D70" i="58"/>
  <c r="AB69" i="58"/>
  <c r="R69" i="58"/>
  <c r="M69" i="58"/>
  <c r="G69" i="58"/>
  <c r="D69" i="58"/>
  <c r="AB68" i="58"/>
  <c r="R68" i="58"/>
  <c r="M68" i="58"/>
  <c r="D68" i="58"/>
  <c r="AB67" i="58"/>
  <c r="R67" i="58"/>
  <c r="M67" i="58"/>
  <c r="G67" i="58"/>
  <c r="D67" i="58"/>
  <c r="AB66" i="58"/>
  <c r="R66" i="58"/>
  <c r="M66" i="58"/>
  <c r="D66" i="58"/>
  <c r="AB65" i="58"/>
  <c r="R65" i="58"/>
  <c r="M65" i="58"/>
  <c r="G65" i="58"/>
  <c r="D65" i="58"/>
  <c r="AB64" i="58"/>
  <c r="R64" i="58"/>
  <c r="M64" i="58"/>
  <c r="D64" i="58"/>
  <c r="AB63" i="58"/>
  <c r="R63" i="58"/>
  <c r="M63" i="58"/>
  <c r="G63" i="58"/>
  <c r="D63" i="58"/>
  <c r="AB62" i="58"/>
  <c r="R62" i="58"/>
  <c r="M62" i="58"/>
  <c r="D62" i="58"/>
  <c r="AB61" i="58"/>
  <c r="R61" i="58"/>
  <c r="M61" i="58"/>
  <c r="G61" i="58"/>
  <c r="D61" i="58"/>
  <c r="AB60" i="58"/>
  <c r="R60" i="58"/>
  <c r="M60" i="58"/>
  <c r="D60" i="58"/>
  <c r="AB59" i="58"/>
  <c r="R59" i="58"/>
  <c r="M59" i="58"/>
  <c r="D59" i="58"/>
  <c r="M58" i="58"/>
  <c r="G58" i="58"/>
  <c r="D58" i="58"/>
  <c r="D80" i="58"/>
  <c r="AB57" i="58"/>
  <c r="AB55" i="58"/>
  <c r="Z52" i="58"/>
  <c r="Y52" i="58"/>
  <c r="S52" i="58"/>
  <c r="Q52" i="58"/>
  <c r="P52" i="58"/>
  <c r="O52" i="58"/>
  <c r="N52" i="58"/>
  <c r="M52" i="58"/>
  <c r="L52" i="58"/>
  <c r="K52" i="58"/>
  <c r="I52" i="58"/>
  <c r="F52" i="58"/>
  <c r="E52" i="58"/>
  <c r="P51" i="58"/>
  <c r="O51" i="58"/>
  <c r="O53" i="58"/>
  <c r="O54" i="58" s="1"/>
  <c r="N51" i="58"/>
  <c r="L51" i="58"/>
  <c r="L53" i="58"/>
  <c r="L54" i="58" s="1"/>
  <c r="K51" i="58"/>
  <c r="K53" i="58"/>
  <c r="I51" i="58"/>
  <c r="I53" i="58"/>
  <c r="I54" i="58" s="1"/>
  <c r="H51" i="58"/>
  <c r="F51" i="58"/>
  <c r="E51" i="58"/>
  <c r="R50" i="58"/>
  <c r="M50" i="58"/>
  <c r="D50" i="58"/>
  <c r="R49" i="58"/>
  <c r="M49" i="58"/>
  <c r="D49" i="58"/>
  <c r="R48" i="58"/>
  <c r="M48" i="58"/>
  <c r="D48" i="58"/>
  <c r="C48" i="58"/>
  <c r="R47" i="58"/>
  <c r="M47" i="58"/>
  <c r="G47" i="58"/>
  <c r="D47" i="58"/>
  <c r="C47" i="58"/>
  <c r="B47" i="58" s="1"/>
  <c r="R46" i="58"/>
  <c r="M46" i="58"/>
  <c r="G46" i="58"/>
  <c r="D46" i="58"/>
  <c r="R45" i="58"/>
  <c r="M45" i="58"/>
  <c r="D45" i="58"/>
  <c r="R44" i="58"/>
  <c r="M44" i="58"/>
  <c r="D44" i="58"/>
  <c r="R43" i="58"/>
  <c r="M43" i="58"/>
  <c r="G43" i="58"/>
  <c r="D43" i="58"/>
  <c r="C43" i="58"/>
  <c r="B43" i="58" s="1"/>
  <c r="AA43" i="58" s="1"/>
  <c r="AB43" i="58" s="1"/>
  <c r="R42" i="58"/>
  <c r="M42" i="58"/>
  <c r="G42" i="58"/>
  <c r="D42" i="58"/>
  <c r="C42" i="58"/>
  <c r="R41" i="58"/>
  <c r="M41" i="58"/>
  <c r="D41" i="58"/>
  <c r="R40" i="58"/>
  <c r="M40" i="58"/>
  <c r="D40" i="58"/>
  <c r="R39" i="58"/>
  <c r="M39" i="58"/>
  <c r="G39" i="58"/>
  <c r="D39" i="58"/>
  <c r="R38" i="58"/>
  <c r="M38" i="58"/>
  <c r="D38" i="58"/>
  <c r="R37" i="58"/>
  <c r="M37" i="58"/>
  <c r="G37" i="58"/>
  <c r="D37" i="58"/>
  <c r="C37" i="58"/>
  <c r="B37" i="58" s="1"/>
  <c r="R36" i="58"/>
  <c r="M36" i="58"/>
  <c r="G36" i="58"/>
  <c r="D36" i="58"/>
  <c r="R35" i="58"/>
  <c r="M35" i="58"/>
  <c r="G35" i="58"/>
  <c r="D35" i="58"/>
  <c r="C35" i="58"/>
  <c r="B35" i="58" s="1"/>
  <c r="R34" i="58"/>
  <c r="M34" i="58"/>
  <c r="G34" i="58"/>
  <c r="D34" i="58"/>
  <c r="C34" i="58"/>
  <c r="R33" i="58"/>
  <c r="M33" i="58"/>
  <c r="D33" i="58"/>
  <c r="R32" i="58"/>
  <c r="M32" i="58"/>
  <c r="D32" i="58"/>
  <c r="R31" i="58"/>
  <c r="M31" i="58"/>
  <c r="G31" i="58"/>
  <c r="D31" i="58"/>
  <c r="C31" i="58"/>
  <c r="R30" i="58"/>
  <c r="M30" i="58"/>
  <c r="D30" i="58"/>
  <c r="R29" i="58"/>
  <c r="M29" i="58"/>
  <c r="G29" i="58"/>
  <c r="D29" i="58"/>
  <c r="C29" i="58"/>
  <c r="B29" i="58" s="1"/>
  <c r="R28" i="58"/>
  <c r="M28" i="58"/>
  <c r="G28" i="58"/>
  <c r="D28" i="58"/>
  <c r="C28" i="58"/>
  <c r="R27" i="58"/>
  <c r="M27" i="58"/>
  <c r="D27" i="58"/>
  <c r="R26" i="58"/>
  <c r="M26" i="58"/>
  <c r="D26" i="58"/>
  <c r="R25" i="58"/>
  <c r="M25" i="58"/>
  <c r="D25" i="58"/>
  <c r="R24" i="58"/>
  <c r="M24" i="58"/>
  <c r="G24" i="58"/>
  <c r="D24" i="58"/>
  <c r="C24" i="58"/>
  <c r="R23" i="58"/>
  <c r="M23" i="58"/>
  <c r="D23" i="58"/>
  <c r="C23" i="58"/>
  <c r="R22" i="58"/>
  <c r="M22" i="58"/>
  <c r="D22" i="58"/>
  <c r="C22" i="58"/>
  <c r="R21" i="58"/>
  <c r="M21" i="58"/>
  <c r="D21" i="58"/>
  <c r="R20" i="58"/>
  <c r="M20" i="58"/>
  <c r="D20" i="58"/>
  <c r="R19" i="58"/>
  <c r="M19" i="58"/>
  <c r="D19" i="58"/>
  <c r="AB17" i="58"/>
  <c r="Z80" i="33"/>
  <c r="Z52" i="33"/>
  <c r="Z53" i="33" s="1"/>
  <c r="Z54" i="33" s="1"/>
  <c r="Y80" i="33"/>
  <c r="S80" i="33"/>
  <c r="S52" i="33" s="1"/>
  <c r="S53" i="33" s="1"/>
  <c r="S54" i="33" s="1"/>
  <c r="Q80" i="33"/>
  <c r="Q52" i="33" s="1"/>
  <c r="Q53" i="33" s="1"/>
  <c r="Q54" i="33" s="1"/>
  <c r="P80" i="33"/>
  <c r="P52" i="33" s="1"/>
  <c r="O80" i="33"/>
  <c r="O52" i="33"/>
  <c r="N80" i="33"/>
  <c r="M80" i="33"/>
  <c r="M52" i="33" s="1"/>
  <c r="K80" i="33"/>
  <c r="I80" i="33"/>
  <c r="I52" i="33"/>
  <c r="F80" i="33"/>
  <c r="E80" i="33"/>
  <c r="AB79" i="33"/>
  <c r="R79" i="33"/>
  <c r="M79" i="33"/>
  <c r="G79" i="33"/>
  <c r="D79" i="33"/>
  <c r="C79" i="33"/>
  <c r="B79" i="33" s="1"/>
  <c r="AB78" i="33"/>
  <c r="R78" i="33"/>
  <c r="M78" i="33"/>
  <c r="G78" i="33" s="1"/>
  <c r="D78" i="33"/>
  <c r="C78" i="33" s="1"/>
  <c r="B78" i="33" s="1"/>
  <c r="AB77" i="33"/>
  <c r="R77" i="33"/>
  <c r="M77" i="33"/>
  <c r="G77" i="33"/>
  <c r="D77" i="33"/>
  <c r="AB76" i="33"/>
  <c r="R76" i="33"/>
  <c r="M76" i="33"/>
  <c r="G76" i="33" s="1"/>
  <c r="D76" i="33"/>
  <c r="AB75" i="33"/>
  <c r="R75" i="33"/>
  <c r="M75" i="33"/>
  <c r="G75" i="33"/>
  <c r="D75" i="33"/>
  <c r="C75" i="33"/>
  <c r="B75" i="33" s="1"/>
  <c r="AB74" i="33"/>
  <c r="R74" i="33"/>
  <c r="M74" i="33"/>
  <c r="G74" i="33" s="1"/>
  <c r="D74" i="33"/>
  <c r="AB73" i="33"/>
  <c r="R73" i="33"/>
  <c r="M73" i="33"/>
  <c r="G73" i="33"/>
  <c r="D73" i="33"/>
  <c r="AB72" i="33"/>
  <c r="R72" i="33"/>
  <c r="M72" i="33"/>
  <c r="G72" i="33" s="1"/>
  <c r="D72" i="33"/>
  <c r="C72" i="33" s="1"/>
  <c r="B72" i="33" s="1"/>
  <c r="AB71" i="33"/>
  <c r="R71" i="33"/>
  <c r="M71" i="33"/>
  <c r="G71" i="33"/>
  <c r="D71" i="33"/>
  <c r="C71" i="33"/>
  <c r="B71" i="33" s="1"/>
  <c r="AB70" i="33"/>
  <c r="R70" i="33"/>
  <c r="M70" i="33"/>
  <c r="G70" i="33" s="1"/>
  <c r="D70" i="33"/>
  <c r="C70" i="33" s="1"/>
  <c r="B70" i="33" s="1"/>
  <c r="AB69" i="33"/>
  <c r="R69" i="33"/>
  <c r="M69" i="33"/>
  <c r="G69" i="33"/>
  <c r="D69" i="33"/>
  <c r="AB68" i="33"/>
  <c r="R68" i="33"/>
  <c r="M68" i="33"/>
  <c r="G68" i="33" s="1"/>
  <c r="D68" i="33"/>
  <c r="AB67" i="33"/>
  <c r="R67" i="33"/>
  <c r="M67" i="33"/>
  <c r="G67" i="33"/>
  <c r="D67" i="33"/>
  <c r="C67" i="33"/>
  <c r="B67" i="33" s="1"/>
  <c r="AB66" i="33"/>
  <c r="R66" i="33"/>
  <c r="M66" i="33"/>
  <c r="G66" i="33" s="1"/>
  <c r="D66" i="33"/>
  <c r="AB65" i="33"/>
  <c r="R65" i="33"/>
  <c r="M65" i="33"/>
  <c r="G65" i="33"/>
  <c r="D65" i="33"/>
  <c r="AB64" i="33"/>
  <c r="R64" i="33"/>
  <c r="M64" i="33"/>
  <c r="G64" i="33" s="1"/>
  <c r="D64" i="33"/>
  <c r="C64" i="33" s="1"/>
  <c r="B64" i="33" s="1"/>
  <c r="AB63" i="33"/>
  <c r="R63" i="33"/>
  <c r="M63" i="33"/>
  <c r="G63" i="33"/>
  <c r="D63" i="33"/>
  <c r="C63" i="33"/>
  <c r="B63" i="33" s="1"/>
  <c r="AB62" i="33"/>
  <c r="R62" i="33"/>
  <c r="M62" i="33"/>
  <c r="G62" i="33" s="1"/>
  <c r="D62" i="33"/>
  <c r="C62" i="33" s="1"/>
  <c r="B62" i="33" s="1"/>
  <c r="AB61" i="33"/>
  <c r="R61" i="33"/>
  <c r="M61" i="33"/>
  <c r="G61" i="33"/>
  <c r="D61" i="33"/>
  <c r="AB60" i="33"/>
  <c r="R60" i="33"/>
  <c r="M60" i="33"/>
  <c r="G60" i="33" s="1"/>
  <c r="D60" i="33"/>
  <c r="AB59" i="33"/>
  <c r="R59" i="33"/>
  <c r="R80" i="33" s="1"/>
  <c r="R52" i="33" s="1"/>
  <c r="M59" i="33"/>
  <c r="H59" i="33" s="1"/>
  <c r="D59" i="33"/>
  <c r="M58" i="33"/>
  <c r="G58" i="33" s="1"/>
  <c r="D58" i="33"/>
  <c r="AB57" i="33"/>
  <c r="AB55" i="33"/>
  <c r="X53" i="33"/>
  <c r="X54" i="33"/>
  <c r="W53" i="33"/>
  <c r="W54" i="33"/>
  <c r="V53" i="33"/>
  <c r="V54" i="33"/>
  <c r="U53" i="33"/>
  <c r="U54" i="33"/>
  <c r="T53" i="33"/>
  <c r="T54" i="33"/>
  <c r="Y52" i="33"/>
  <c r="N52" i="33"/>
  <c r="L52" i="33"/>
  <c r="K52" i="33"/>
  <c r="F52" i="33"/>
  <c r="E52" i="33"/>
  <c r="Y53" i="33"/>
  <c r="Y54" i="33"/>
  <c r="P51" i="33"/>
  <c r="O51" i="33"/>
  <c r="N51" i="33"/>
  <c r="N53" i="33"/>
  <c r="L51" i="33"/>
  <c r="L53" i="33"/>
  <c r="K51" i="33"/>
  <c r="K53" i="33"/>
  <c r="J51" i="33"/>
  <c r="J53" i="33"/>
  <c r="J54" i="33" s="1"/>
  <c r="I51" i="33"/>
  <c r="F51" i="33"/>
  <c r="F53" i="33"/>
  <c r="E51" i="33"/>
  <c r="R50" i="33"/>
  <c r="M50" i="33"/>
  <c r="G50" i="33"/>
  <c r="D50" i="33"/>
  <c r="C50" i="33" s="1"/>
  <c r="B50" i="33" s="1"/>
  <c r="R49" i="33"/>
  <c r="M49" i="33"/>
  <c r="G49" i="33"/>
  <c r="D49" i="33"/>
  <c r="C49" i="33" s="1"/>
  <c r="B49" i="33" s="1"/>
  <c r="R48" i="33"/>
  <c r="M48" i="33"/>
  <c r="G48" i="33"/>
  <c r="D48" i="33"/>
  <c r="C48" i="33"/>
  <c r="R47" i="33"/>
  <c r="M47" i="33"/>
  <c r="G47" i="33" s="1"/>
  <c r="D47" i="33"/>
  <c r="C47" i="33" s="1"/>
  <c r="R46" i="33"/>
  <c r="M46" i="33"/>
  <c r="D46" i="33"/>
  <c r="C46" i="33" s="1"/>
  <c r="R45" i="33"/>
  <c r="M45" i="33"/>
  <c r="G45" i="33"/>
  <c r="D45" i="33"/>
  <c r="C45" i="33"/>
  <c r="R44" i="33"/>
  <c r="M44" i="33"/>
  <c r="G44" i="33" s="1"/>
  <c r="D44" i="33"/>
  <c r="C44" i="33" s="1"/>
  <c r="R43" i="33"/>
  <c r="M43" i="33"/>
  <c r="G43" i="33"/>
  <c r="D43" i="33"/>
  <c r="C43" i="33"/>
  <c r="R42" i="33"/>
  <c r="M42" i="33"/>
  <c r="G42" i="33" s="1"/>
  <c r="D42" i="33"/>
  <c r="C42" i="33" s="1"/>
  <c r="R41" i="33"/>
  <c r="M41" i="33"/>
  <c r="G41" i="33"/>
  <c r="D41" i="33"/>
  <c r="C41" i="33"/>
  <c r="B41" i="33" s="1"/>
  <c r="R40" i="33"/>
  <c r="M40" i="33"/>
  <c r="G40" i="33"/>
  <c r="D40" i="33"/>
  <c r="C40" i="33"/>
  <c r="R39" i="33"/>
  <c r="M39" i="33"/>
  <c r="D39" i="33"/>
  <c r="C39" i="33"/>
  <c r="R38" i="33"/>
  <c r="M38" i="33"/>
  <c r="G38" i="33" s="1"/>
  <c r="D38" i="33"/>
  <c r="C38" i="33" s="1"/>
  <c r="R37" i="33"/>
  <c r="M37" i="33"/>
  <c r="G37" i="33"/>
  <c r="D37" i="33"/>
  <c r="C37" i="33"/>
  <c r="B37" i="33" s="1"/>
  <c r="R36" i="33"/>
  <c r="M36" i="33"/>
  <c r="G36" i="33"/>
  <c r="D36" i="33"/>
  <c r="C36" i="33"/>
  <c r="R35" i="33"/>
  <c r="M35" i="33"/>
  <c r="G35" i="33" s="1"/>
  <c r="D35" i="33"/>
  <c r="C35" i="33" s="1"/>
  <c r="R34" i="33"/>
  <c r="M34" i="33"/>
  <c r="G34" i="33"/>
  <c r="D34" i="33"/>
  <c r="C34" i="33"/>
  <c r="R33" i="33"/>
  <c r="M33" i="33"/>
  <c r="G33" i="33" s="1"/>
  <c r="D33" i="33"/>
  <c r="C33" i="33" s="1"/>
  <c r="B33" i="33" s="1"/>
  <c r="R32" i="33"/>
  <c r="M32" i="33"/>
  <c r="G32" i="33"/>
  <c r="D32" i="33"/>
  <c r="C32" i="33"/>
  <c r="R31" i="33"/>
  <c r="M31" i="33"/>
  <c r="G31" i="33" s="1"/>
  <c r="D31" i="33"/>
  <c r="C31" i="33" s="1"/>
  <c r="R30" i="33"/>
  <c r="M30" i="33"/>
  <c r="G30" i="33"/>
  <c r="D30" i="33"/>
  <c r="C30" i="33"/>
  <c r="R29" i="33"/>
  <c r="M29" i="33"/>
  <c r="G29" i="33" s="1"/>
  <c r="D29" i="33"/>
  <c r="C29" i="33" s="1"/>
  <c r="B29" i="33" s="1"/>
  <c r="AA29" i="33" s="1"/>
  <c r="AB29" i="33" s="1"/>
  <c r="R28" i="33"/>
  <c r="M28" i="33"/>
  <c r="G28" i="33" s="1"/>
  <c r="D28" i="33"/>
  <c r="R27" i="33"/>
  <c r="M27" i="33"/>
  <c r="G27" i="33" s="1"/>
  <c r="D27" i="33"/>
  <c r="C27" i="33" s="1"/>
  <c r="B27" i="33" s="1"/>
  <c r="R26" i="33"/>
  <c r="M26" i="33"/>
  <c r="G26" i="33"/>
  <c r="D26" i="33"/>
  <c r="R25" i="33"/>
  <c r="M25" i="33"/>
  <c r="D25" i="33"/>
  <c r="R24" i="33"/>
  <c r="M24" i="33"/>
  <c r="D24" i="33"/>
  <c r="R23" i="33"/>
  <c r="M23" i="33"/>
  <c r="G23" i="33"/>
  <c r="D23" i="33"/>
  <c r="C23" i="33"/>
  <c r="R22" i="33"/>
  <c r="M22" i="33"/>
  <c r="G22" i="33" s="1"/>
  <c r="D22" i="33"/>
  <c r="C22" i="33" s="1"/>
  <c r="B22" i="33" s="1"/>
  <c r="R21" i="33"/>
  <c r="M21" i="33"/>
  <c r="G21" i="33" s="1"/>
  <c r="D21" i="33"/>
  <c r="C21" i="33" s="1"/>
  <c r="R20" i="33"/>
  <c r="M20" i="33"/>
  <c r="G20" i="33"/>
  <c r="D20" i="33"/>
  <c r="C20" i="33"/>
  <c r="R19" i="33"/>
  <c r="M19" i="33"/>
  <c r="H51" i="33"/>
  <c r="D19" i="33"/>
  <c r="C19" i="33" s="1"/>
  <c r="AB17" i="33"/>
  <c r="B19" i="59"/>
  <c r="AA19" i="59"/>
  <c r="AB19" i="59" s="1"/>
  <c r="B34" i="58"/>
  <c r="B42" i="58"/>
  <c r="AA42" i="58"/>
  <c r="C61" i="58"/>
  <c r="B61" i="58"/>
  <c r="C63" i="58"/>
  <c r="B63" i="58"/>
  <c r="C65" i="58"/>
  <c r="B65" i="58"/>
  <c r="C67" i="58"/>
  <c r="B67" i="58"/>
  <c r="C69" i="58"/>
  <c r="B69" i="58"/>
  <c r="C71" i="58"/>
  <c r="B71" i="58"/>
  <c r="C73" i="58"/>
  <c r="B73" i="58"/>
  <c r="C75" i="58"/>
  <c r="B75" i="58"/>
  <c r="C77" i="58"/>
  <c r="B77" i="58"/>
  <c r="C79" i="58"/>
  <c r="B79" i="58"/>
  <c r="C58" i="58"/>
  <c r="G19" i="33"/>
  <c r="B21" i="33"/>
  <c r="AA27" i="33"/>
  <c r="B35" i="33"/>
  <c r="AA35" i="33" s="1"/>
  <c r="B36" i="33"/>
  <c r="B40" i="33"/>
  <c r="B42" i="33"/>
  <c r="AA42" i="33" s="1"/>
  <c r="B44" i="33"/>
  <c r="B48" i="33"/>
  <c r="I53" i="33"/>
  <c r="I54" i="33" s="1"/>
  <c r="D51" i="33"/>
  <c r="E53" i="33"/>
  <c r="D80" i="33"/>
  <c r="D52" i="33" s="1"/>
  <c r="C58" i="33"/>
  <c r="C61" i="33"/>
  <c r="B61" i="33"/>
  <c r="C65" i="33"/>
  <c r="B65" i="33"/>
  <c r="C69" i="33"/>
  <c r="B69" i="33"/>
  <c r="C73" i="33"/>
  <c r="B73" i="33"/>
  <c r="C77" i="33"/>
  <c r="B77" i="33"/>
  <c r="AB18" i="59"/>
  <c r="B58" i="58"/>
  <c r="B58" i="33"/>
  <c r="D53" i="33"/>
  <c r="B19" i="33"/>
  <c r="AA19" i="33" s="1"/>
  <c r="AB19" i="33" s="1"/>
  <c r="AA58" i="58"/>
  <c r="AB58" i="58" s="1"/>
  <c r="AB18" i="58"/>
  <c r="AA58" i="33"/>
  <c r="AB58" i="33" s="1"/>
  <c r="AA80" i="58"/>
  <c r="AA52" i="58" s="1"/>
  <c r="AA80" i="33"/>
  <c r="AA52" i="33" s="1"/>
  <c r="AB52" i="33" s="1"/>
  <c r="B20" i="33"/>
  <c r="AA22" i="33"/>
  <c r="B34" i="33"/>
  <c r="AA41" i="33"/>
  <c r="AB41" i="33" s="1"/>
  <c r="AA50" i="33"/>
  <c r="AA48" i="33"/>
  <c r="AA44" i="33"/>
  <c r="AB42" i="33"/>
  <c r="AA40" i="33"/>
  <c r="AA36" i="33"/>
  <c r="AB35" i="33"/>
  <c r="AA33" i="33"/>
  <c r="AA21" i="33"/>
  <c r="AB21" i="33" s="1"/>
  <c r="AA37" i="33"/>
  <c r="B43" i="33"/>
  <c r="AA43" i="33" s="1"/>
  <c r="AB43" i="33" s="1"/>
  <c r="B47" i="33"/>
  <c r="AA47" i="33"/>
  <c r="AB50" i="33"/>
  <c r="AA34" i="33"/>
  <c r="AA20" i="33"/>
  <c r="AB20" i="33" s="1"/>
  <c r="AB37" i="33"/>
  <c r="AB33" i="33"/>
  <c r="AB36" i="33"/>
  <c r="AB40" i="33"/>
  <c r="AB44" i="33"/>
  <c r="AB48" i="33"/>
  <c r="AB22" i="33"/>
  <c r="AB34" i="33"/>
  <c r="AB47" i="33"/>
  <c r="G26" i="59"/>
  <c r="B26" i="59" s="1"/>
  <c r="M51" i="59"/>
  <c r="G51" i="59" s="1"/>
  <c r="M51" i="58"/>
  <c r="D51" i="58"/>
  <c r="P53" i="33"/>
  <c r="P54" i="33" s="1"/>
  <c r="G25" i="33"/>
  <c r="M51" i="33"/>
  <c r="M53" i="33" s="1"/>
  <c r="M54" i="33" s="1"/>
  <c r="O53" i="33"/>
  <c r="O54" i="33" s="1"/>
  <c r="C25" i="33"/>
  <c r="M53" i="58"/>
  <c r="M54" i="58" s="1"/>
  <c r="G51" i="58"/>
  <c r="B25" i="33"/>
  <c r="AA25" i="33"/>
  <c r="AB25" i="33" s="1"/>
  <c r="N54" i="33"/>
  <c r="G24" i="33"/>
  <c r="G46" i="33"/>
  <c r="B46" i="33"/>
  <c r="AA46" i="33"/>
  <c r="AB46" i="33"/>
  <c r="AA49" i="33"/>
  <c r="AB49" i="33" s="1"/>
  <c r="L54" i="33"/>
  <c r="B45" i="33"/>
  <c r="B23" i="33"/>
  <c r="B32" i="33"/>
  <c r="B31" i="33"/>
  <c r="AB27" i="33"/>
  <c r="C24" i="33"/>
  <c r="C26" i="33"/>
  <c r="C28" i="33"/>
  <c r="B30" i="33"/>
  <c r="AA30" i="33" s="1"/>
  <c r="AB30" i="33" s="1"/>
  <c r="AA45" i="33"/>
  <c r="AA23" i="33"/>
  <c r="AA32" i="33"/>
  <c r="B26" i="33"/>
  <c r="B28" i="33"/>
  <c r="AA28" i="33"/>
  <c r="AB28" i="33" s="1"/>
  <c r="B24" i="33"/>
  <c r="AA31" i="33"/>
  <c r="AB45" i="33"/>
  <c r="AB23" i="33"/>
  <c r="AB32" i="33"/>
  <c r="AB31" i="33"/>
  <c r="AA24" i="33"/>
  <c r="AA26" i="33"/>
  <c r="AB26" i="33" s="1"/>
  <c r="AB24" i="33"/>
  <c r="B25" i="59"/>
  <c r="AA25" i="59" s="1"/>
  <c r="AB25" i="59" s="1"/>
  <c r="B27" i="59"/>
  <c r="AA27" i="59"/>
  <c r="AB27" i="59" s="1"/>
  <c r="B29" i="59"/>
  <c r="AA29" i="59" s="1"/>
  <c r="AB29" i="59" s="1"/>
  <c r="B30" i="59"/>
  <c r="AA30" i="59"/>
  <c r="AB30" i="59" s="1"/>
  <c r="B31" i="59"/>
  <c r="AA31" i="59" s="1"/>
  <c r="AB31" i="59" s="1"/>
  <c r="B34" i="59"/>
  <c r="AA34" i="59"/>
  <c r="AB34" i="59" s="1"/>
  <c r="B35" i="59"/>
  <c r="AA35" i="59" s="1"/>
  <c r="AB35" i="59" s="1"/>
  <c r="B36" i="59"/>
  <c r="AA36" i="59"/>
  <c r="AB36" i="59" s="1"/>
  <c r="B37" i="59"/>
  <c r="AA37" i="59" s="1"/>
  <c r="AB37" i="59" s="1"/>
  <c r="B32" i="59"/>
  <c r="AA32" i="59"/>
  <c r="B23" i="59"/>
  <c r="B31" i="58"/>
  <c r="AA31" i="58"/>
  <c r="B24" i="58"/>
  <c r="AA23" i="59"/>
  <c r="AB23" i="59" s="1"/>
  <c r="AA24" i="58"/>
  <c r="D54" i="33"/>
  <c r="E54" i="33"/>
  <c r="AB18" i="33"/>
  <c r="B21" i="59"/>
  <c r="K53" i="59"/>
  <c r="AA21" i="59"/>
  <c r="AB21" i="59" s="1"/>
  <c r="K54" i="59"/>
  <c r="G58" i="59"/>
  <c r="M80" i="59"/>
  <c r="M52" i="59" s="1"/>
  <c r="D52" i="59"/>
  <c r="D53" i="59"/>
  <c r="D54" i="59" s="1"/>
  <c r="B28" i="59"/>
  <c r="B28" i="58"/>
  <c r="E53" i="58"/>
  <c r="F53" i="58"/>
  <c r="AA28" i="59"/>
  <c r="AB28" i="59" s="1"/>
  <c r="E54" i="58"/>
  <c r="F54" i="58"/>
  <c r="AA28" i="58"/>
  <c r="AB28" i="58"/>
  <c r="C51" i="33"/>
  <c r="AB32" i="59"/>
  <c r="U53" i="59"/>
  <c r="U54" i="59"/>
  <c r="G33" i="59"/>
  <c r="N53" i="59"/>
  <c r="H80" i="59"/>
  <c r="G59" i="59"/>
  <c r="N54" i="59"/>
  <c r="B33" i="59"/>
  <c r="B59" i="59"/>
  <c r="AA59" i="59" s="1"/>
  <c r="G80" i="59"/>
  <c r="G52" i="59" s="1"/>
  <c r="H52" i="59"/>
  <c r="H53" i="59" s="1"/>
  <c r="H54" i="59" s="1"/>
  <c r="AA33" i="59"/>
  <c r="AB33" i="59"/>
  <c r="G60" i="59"/>
  <c r="K54" i="58"/>
  <c r="B60" i="59"/>
  <c r="AA60" i="59"/>
  <c r="AB60" i="59"/>
  <c r="AA39" i="59"/>
  <c r="AB39" i="59" s="1"/>
  <c r="G39" i="33"/>
  <c r="G51" i="33" s="1"/>
  <c r="K54" i="33"/>
  <c r="B39" i="33"/>
  <c r="AA39" i="33" s="1"/>
  <c r="AB39" i="33" s="1"/>
  <c r="AA41" i="59"/>
  <c r="AB41" i="59"/>
  <c r="F54" i="33"/>
  <c r="B43" i="59"/>
  <c r="AA43" i="59"/>
  <c r="AB43" i="59"/>
  <c r="B48" i="59"/>
  <c r="C51" i="59"/>
  <c r="E54" i="59"/>
  <c r="AA48" i="59"/>
  <c r="AB48" i="59"/>
  <c r="B49" i="59"/>
  <c r="P53" i="59"/>
  <c r="AA49" i="59"/>
  <c r="AB49" i="59"/>
  <c r="P54" i="59"/>
  <c r="B51" i="33" l="1"/>
  <c r="AA26" i="59"/>
  <c r="AB26" i="59" s="1"/>
  <c r="AB52" i="58"/>
  <c r="M53" i="59"/>
  <c r="G53" i="59"/>
  <c r="G54" i="59" s="1"/>
  <c r="AB59" i="59"/>
  <c r="AB42" i="58"/>
  <c r="H80" i="33"/>
  <c r="G59" i="33"/>
  <c r="C59" i="33" s="1"/>
  <c r="AB24" i="58"/>
  <c r="AB31" i="58"/>
  <c r="AA34" i="58"/>
  <c r="B38" i="33"/>
  <c r="AA38" i="33" s="1"/>
  <c r="AB38" i="33" s="1"/>
  <c r="C60" i="33"/>
  <c r="B60" i="33" s="1"/>
  <c r="C66" i="33"/>
  <c r="B66" i="33" s="1"/>
  <c r="C68" i="33"/>
  <c r="B68" i="33" s="1"/>
  <c r="C74" i="33"/>
  <c r="B74" i="33" s="1"/>
  <c r="C76" i="33"/>
  <c r="B76" i="33" s="1"/>
  <c r="R51" i="33"/>
  <c r="R53" i="33" s="1"/>
  <c r="R54" i="33" s="1"/>
  <c r="AA29" i="58"/>
  <c r="AA35" i="58"/>
  <c r="Y54" i="58"/>
  <c r="AA37" i="58"/>
  <c r="AA47" i="58"/>
  <c r="B45" i="59"/>
  <c r="AA45" i="59" s="1"/>
  <c r="AB45" i="59" s="1"/>
  <c r="O53" i="59"/>
  <c r="C19" i="58"/>
  <c r="G19" i="58"/>
  <c r="C20" i="58"/>
  <c r="G20" i="58"/>
  <c r="C21" i="58"/>
  <c r="G21" i="58"/>
  <c r="G22" i="58"/>
  <c r="G23" i="58"/>
  <c r="C25" i="58"/>
  <c r="G25" i="58"/>
  <c r="C26" i="58"/>
  <c r="G26" i="58"/>
  <c r="C27" i="58"/>
  <c r="G27" i="58"/>
  <c r="C30" i="58"/>
  <c r="G30" i="58"/>
  <c r="C32" i="58"/>
  <c r="G32" i="58"/>
  <c r="C33" i="58"/>
  <c r="G33" i="58"/>
  <c r="C36" i="58"/>
  <c r="C38" i="58"/>
  <c r="G38" i="58"/>
  <c r="C39" i="58"/>
  <c r="C40" i="58"/>
  <c r="G40" i="58"/>
  <c r="C41" i="58"/>
  <c r="G41" i="58"/>
  <c r="C44" i="58"/>
  <c r="G44" i="58"/>
  <c r="C45" i="58"/>
  <c r="C46" i="58"/>
  <c r="G48" i="58"/>
  <c r="C49" i="58"/>
  <c r="G49" i="58"/>
  <c r="C50" i="58"/>
  <c r="G50" i="58"/>
  <c r="N53" i="58"/>
  <c r="P53" i="58"/>
  <c r="D52" i="58"/>
  <c r="H59" i="58"/>
  <c r="R80" i="58"/>
  <c r="C60" i="58"/>
  <c r="G60" i="58"/>
  <c r="C62" i="58"/>
  <c r="G62" i="58"/>
  <c r="C64" i="58"/>
  <c r="G64" i="58"/>
  <c r="C66" i="58"/>
  <c r="G66" i="58"/>
  <c r="C68" i="58"/>
  <c r="G68" i="58"/>
  <c r="C70" i="58"/>
  <c r="G70" i="58"/>
  <c r="C72" i="58"/>
  <c r="G72" i="58"/>
  <c r="C74" i="58"/>
  <c r="G74" i="58"/>
  <c r="C76" i="58"/>
  <c r="G76" i="58"/>
  <c r="C78" i="58"/>
  <c r="G78" i="58"/>
  <c r="R51" i="59"/>
  <c r="R53" i="59" s="1"/>
  <c r="R54" i="59" s="1"/>
  <c r="C80" i="59"/>
  <c r="C52" i="59" s="1"/>
  <c r="C53" i="59" s="1"/>
  <c r="C54" i="59" s="1"/>
  <c r="W54" i="58"/>
  <c r="V53" i="58"/>
  <c r="T53" i="58"/>
  <c r="Y53" i="59"/>
  <c r="Y54" i="59" s="1"/>
  <c r="S53" i="59"/>
  <c r="S54" i="59" s="1"/>
  <c r="B23" i="58"/>
  <c r="G45" i="58"/>
  <c r="R51" i="58"/>
  <c r="Z53" i="58"/>
  <c r="X53" i="58"/>
  <c r="U53" i="58"/>
  <c r="S53" i="58"/>
  <c r="Q53" i="58"/>
  <c r="Z53" i="59"/>
  <c r="Z54" i="59" s="1"/>
  <c r="Q53" i="59"/>
  <c r="Q54" i="59" s="1"/>
  <c r="B76" i="59"/>
  <c r="B72" i="59"/>
  <c r="B68" i="59"/>
  <c r="B64" i="59"/>
  <c r="B58" i="59"/>
  <c r="B79" i="59"/>
  <c r="B77" i="59"/>
  <c r="B75" i="59"/>
  <c r="B73" i="59"/>
  <c r="B71" i="59"/>
  <c r="B69" i="59"/>
  <c r="B67" i="59"/>
  <c r="B65" i="59"/>
  <c r="B63" i="59"/>
  <c r="B61" i="59"/>
  <c r="AA61" i="59" s="1"/>
  <c r="H52" i="33" l="1"/>
  <c r="H53" i="33" s="1"/>
  <c r="H54" i="33" s="1"/>
  <c r="G80" i="33"/>
  <c r="G52" i="33" s="1"/>
  <c r="G53" i="33" s="1"/>
  <c r="G54" i="33" s="1"/>
  <c r="B51" i="59"/>
  <c r="B80" i="59"/>
  <c r="B52" i="59" s="1"/>
  <c r="AA58" i="59"/>
  <c r="Q54" i="58"/>
  <c r="U54" i="58"/>
  <c r="Z54" i="58"/>
  <c r="T54" i="58"/>
  <c r="B78" i="58"/>
  <c r="B76" i="58"/>
  <c r="B74" i="58"/>
  <c r="B72" i="58"/>
  <c r="B70" i="58"/>
  <c r="B68" i="58"/>
  <c r="B66" i="58"/>
  <c r="B64" i="58"/>
  <c r="B62" i="58"/>
  <c r="B60" i="58"/>
  <c r="H80" i="58"/>
  <c r="G59" i="58"/>
  <c r="P54" i="58"/>
  <c r="B45" i="58"/>
  <c r="B44" i="58"/>
  <c r="B41" i="58"/>
  <c r="B40" i="58"/>
  <c r="B36" i="58"/>
  <c r="B33" i="58"/>
  <c r="B32" i="58"/>
  <c r="B30" i="58"/>
  <c r="B27" i="58"/>
  <c r="B26" i="58"/>
  <c r="B25" i="58"/>
  <c r="B21" i="58"/>
  <c r="B20" i="58"/>
  <c r="C51" i="58"/>
  <c r="B19" i="58"/>
  <c r="O54" i="59"/>
  <c r="AB47" i="58"/>
  <c r="AB37" i="58"/>
  <c r="B48" i="58"/>
  <c r="AB61" i="59"/>
  <c r="S54" i="58"/>
  <c r="X54" i="58"/>
  <c r="AA23" i="58"/>
  <c r="B22" i="58"/>
  <c r="V54" i="58"/>
  <c r="R52" i="58"/>
  <c r="D53" i="58"/>
  <c r="N54" i="58"/>
  <c r="B50" i="58"/>
  <c r="B49" i="58"/>
  <c r="B46" i="58"/>
  <c r="B39" i="58"/>
  <c r="B38" i="58"/>
  <c r="AB35" i="58"/>
  <c r="AB29" i="58"/>
  <c r="AB34" i="58"/>
  <c r="B59" i="33"/>
  <c r="B80" i="33" s="1"/>
  <c r="B52" i="33" s="1"/>
  <c r="C80" i="33"/>
  <c r="C52" i="33" s="1"/>
  <c r="C53" i="33" s="1"/>
  <c r="C54" i="33" s="1"/>
  <c r="M54" i="59"/>
  <c r="B53" i="33"/>
  <c r="B54" i="33" s="1"/>
  <c r="AA51" i="33"/>
  <c r="AA38" i="58" l="1"/>
  <c r="AA39" i="58"/>
  <c r="AA46" i="58"/>
  <c r="AA49" i="58"/>
  <c r="AA50" i="58"/>
  <c r="D54" i="58"/>
  <c r="AA22" i="58"/>
  <c r="AA20" i="58"/>
  <c r="AA21" i="58"/>
  <c r="AA25" i="58"/>
  <c r="AA26" i="58"/>
  <c r="AA27" i="58"/>
  <c r="AA30" i="58"/>
  <c r="AA32" i="58"/>
  <c r="AA33" i="58"/>
  <c r="AA36" i="58"/>
  <c r="AA40" i="58"/>
  <c r="AA41" i="58"/>
  <c r="AA44" i="58"/>
  <c r="AA45" i="58"/>
  <c r="G80" i="58"/>
  <c r="H52" i="58"/>
  <c r="AA80" i="59"/>
  <c r="AB58" i="59"/>
  <c r="B53" i="59"/>
  <c r="B54" i="59" s="1"/>
  <c r="AA51" i="59"/>
  <c r="AA53" i="33"/>
  <c r="AB51" i="33"/>
  <c r="AB23" i="58"/>
  <c r="R53" i="58"/>
  <c r="AA48" i="58"/>
  <c r="AA19" i="58"/>
  <c r="B51" i="58"/>
  <c r="C59" i="58"/>
  <c r="AA51" i="58" l="1"/>
  <c r="R54" i="58"/>
  <c r="AA54" i="33"/>
  <c r="AB54" i="33" s="1"/>
  <c r="AB53" i="33"/>
  <c r="AB51" i="59"/>
  <c r="AB45" i="58"/>
  <c r="AB44" i="58"/>
  <c r="AB41" i="58"/>
  <c r="AB40" i="58"/>
  <c r="AB36" i="58"/>
  <c r="AB30" i="58"/>
  <c r="AB27" i="58"/>
  <c r="AB26" i="58"/>
  <c r="AB25" i="58"/>
  <c r="AB20" i="58"/>
  <c r="AB22" i="58"/>
  <c r="AB50" i="58"/>
  <c r="AB46" i="58"/>
  <c r="AB38" i="58"/>
  <c r="C80" i="58"/>
  <c r="B59" i="58"/>
  <c r="AB19" i="58"/>
  <c r="AB48" i="58"/>
  <c r="AA52" i="59"/>
  <c r="AA53" i="59" s="1"/>
  <c r="H53" i="58"/>
  <c r="G52" i="58"/>
  <c r="AB33" i="58"/>
  <c r="AB32" i="58"/>
  <c r="AB21" i="58"/>
  <c r="AB49" i="58"/>
  <c r="AB39" i="58"/>
  <c r="AA54" i="59" l="1"/>
  <c r="AB54" i="59" s="1"/>
  <c r="AB53" i="59"/>
  <c r="G53" i="58"/>
  <c r="H54" i="58"/>
  <c r="B80" i="58"/>
  <c r="AB52" i="59"/>
  <c r="C52" i="58"/>
  <c r="AA53" i="58"/>
  <c r="AB51" i="58"/>
  <c r="G54" i="58" l="1"/>
  <c r="AA54" i="58"/>
  <c r="AB53" i="58"/>
  <c r="C53" i="58"/>
  <c r="B52" i="58"/>
  <c r="C54" i="58" l="1"/>
  <c r="AB54" i="58"/>
  <c r="B53" i="58"/>
  <c r="B54" i="58" l="1"/>
</calcChain>
</file>

<file path=xl/sharedStrings.xml><?xml version="1.0" encoding="utf-8"?>
<sst xmlns="http://schemas.openxmlformats.org/spreadsheetml/2006/main" count="100" uniqueCount="28">
  <si>
    <t>Затверджено</t>
  </si>
  <si>
    <t>Ізюмської міської ради</t>
  </si>
  <si>
    <t>КАРТКА АНАЛІТИЧНОГО ОБЛІКУ  КАСОВИХ  ВИДАТКІВ</t>
  </si>
  <si>
    <t>(назва установи, що обслуговується)</t>
  </si>
  <si>
    <t>Дата виписки органу Держказначейства (банку)</t>
  </si>
  <si>
    <t>Видатки  за кодами  економічної  класифікації</t>
  </si>
  <si>
    <t>Разом</t>
  </si>
  <si>
    <t>Касові видатки на початок</t>
  </si>
  <si>
    <t>Усього:</t>
  </si>
  <si>
    <t>Усього видатків з вирахуванням сум відшкодування (касові видатки):</t>
  </si>
  <si>
    <t>За місяць:</t>
  </si>
  <si>
    <t>З початку року:</t>
  </si>
  <si>
    <t>Відшкодовано видатків  за кодами  економічної  класифікації</t>
  </si>
  <si>
    <t>Виконавець:</t>
  </si>
  <si>
    <t xml:space="preserve">   Головний бухгалтер</t>
  </si>
  <si>
    <t xml:space="preserve">       (посада)</t>
  </si>
  <si>
    <t>(підпис)</t>
  </si>
  <si>
    <t>(П.І.Б)</t>
  </si>
  <si>
    <t>Управління освіти</t>
  </si>
  <si>
    <t>Код за ЄДРПОУ 02146245</t>
  </si>
  <si>
    <t>Код функціональної класифікації     07000</t>
  </si>
  <si>
    <t>Управління освіти Ізюмської міської ради</t>
  </si>
  <si>
    <t>заступник гол. Бухгалтера</t>
  </si>
  <si>
    <t>Морока Н.Ю.</t>
  </si>
  <si>
    <t>Чуркіна В.В.</t>
  </si>
  <si>
    <t>Наказ Міністерства фінансів України</t>
  </si>
  <si>
    <t>29 червня 2017 року № 604</t>
  </si>
  <si>
    <r>
      <t>за травень</t>
    </r>
    <r>
      <rPr>
        <b/>
        <u/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2018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</si>
</sst>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/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/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9" fillId="0" borderId="2" xfId="0" applyFont="1" applyBorder="1"/>
    <xf numFmtId="2" fontId="9" fillId="0" borderId="2" xfId="0" applyNumberFormat="1" applyFont="1" applyBorder="1" applyAlignment="1">
      <alignment horizontal="right"/>
    </xf>
    <xf numFmtId="2" fontId="1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9" fillId="0" borderId="2" xfId="0" applyNumberFormat="1" applyFont="1" applyBorder="1"/>
    <xf numFmtId="14" fontId="9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2" fontId="2" fillId="0" borderId="2" xfId="0" applyNumberFormat="1" applyFont="1" applyBorder="1"/>
    <xf numFmtId="2" fontId="13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9" fillId="0" borderId="0" xfId="0" applyFont="1"/>
    <xf numFmtId="0" fontId="2" fillId="0" borderId="3" xfId="0" applyFont="1" applyBorder="1"/>
    <xf numFmtId="0" fontId="2" fillId="0" borderId="0" xfId="0" applyFont="1" applyFill="1" applyBorder="1"/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/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1082;&#1072;&#1089;&#1086;&#1074;&#111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"/>
      <sheetName val="ДС"/>
      <sheetName val="дс2"/>
      <sheetName val="дс 4"/>
      <sheetName val="дс 6"/>
      <sheetName val="дс 9"/>
      <sheetName val="дс 10"/>
      <sheetName val="дс 12"/>
      <sheetName val="дс 13"/>
      <sheetName val="дс 14"/>
      <sheetName val="дс 16"/>
      <sheetName val="дс 17"/>
      <sheetName val="ЗОШ+ЗОШ СУБ"/>
      <sheetName val="ЗОШ"/>
      <sheetName val="зош 1"/>
      <sheetName val="зош 2"/>
      <sheetName val="зош 3"/>
      <sheetName val="зош 4"/>
      <sheetName val="зош 5"/>
      <sheetName val="зош 6"/>
      <sheetName val="зош 10"/>
      <sheetName val="зош 11"/>
      <sheetName val="зош 12"/>
      <sheetName val="ЗОШ СУБ"/>
      <sheetName val="СУБ 1"/>
      <sheetName val="СУБ 2"/>
      <sheetName val="СУБ 3"/>
      <sheetName val="СУБ 4"/>
      <sheetName val="СУБ 5"/>
      <sheetName val="СУБ 6"/>
      <sheetName val="СУБ 10"/>
      <sheetName val="СУБ 11"/>
      <sheetName val="СУБ 12"/>
      <sheetName val="ДБ"/>
      <sheetName val="ПЗШ"/>
      <sheetName val="ВІДР"/>
      <sheetName val="ІНШІ"/>
      <sheetName val="ЦБ"/>
      <sheetName val="х.гр"/>
      <sheetName val="МНВК"/>
      <sheetName val="логоп"/>
      <sheetName val="ДЕРЖ"/>
      <sheetName val="ОСВІТА"/>
      <sheetName val="ОСВІТА+АПАРАТ"/>
    </sheetNames>
    <sheetDataSet>
      <sheetData sheetId="0">
        <row r="54">
          <cell r="B54">
            <v>454304.63</v>
          </cell>
          <cell r="C54">
            <v>394440.2</v>
          </cell>
          <cell r="D54">
            <v>322828.09999999998</v>
          </cell>
          <cell r="E54">
            <v>322828.09999999998</v>
          </cell>
          <cell r="F54">
            <v>71612.100000000006</v>
          </cell>
          <cell r="G54">
            <v>59864.429999999993</v>
          </cell>
          <cell r="H54">
            <v>23192.35</v>
          </cell>
          <cell r="I54">
            <v>0</v>
          </cell>
          <cell r="J54">
            <v>0</v>
          </cell>
          <cell r="K54">
            <v>988.48</v>
          </cell>
          <cell r="L54">
            <v>0</v>
          </cell>
          <cell r="M54">
            <v>35683.600000000006</v>
          </cell>
          <cell r="N54">
            <v>31938.39</v>
          </cell>
          <cell r="O54">
            <v>633.58000000000004</v>
          </cell>
          <cell r="P54">
            <v>3111.63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454304.63</v>
          </cell>
        </row>
      </sheetData>
      <sheetData sheetId="1" refreshError="1"/>
      <sheetData sheetId="2">
        <row r="54">
          <cell r="B54">
            <v>1751075.0899999999</v>
          </cell>
        </row>
      </sheetData>
      <sheetData sheetId="3">
        <row r="54">
          <cell r="B54">
            <v>1854103.5199999998</v>
          </cell>
        </row>
      </sheetData>
      <sheetData sheetId="4">
        <row r="54">
          <cell r="B54">
            <v>818269.82000000007</v>
          </cell>
        </row>
      </sheetData>
      <sheetData sheetId="5">
        <row r="54">
          <cell r="B54">
            <v>1523845.1199999999</v>
          </cell>
        </row>
      </sheetData>
      <sheetData sheetId="6">
        <row r="54">
          <cell r="B54">
            <v>605872.84000000008</v>
          </cell>
        </row>
      </sheetData>
      <sheetData sheetId="7">
        <row r="54">
          <cell r="B54">
            <v>1234053.95</v>
          </cell>
        </row>
      </sheetData>
      <sheetData sheetId="8">
        <row r="54">
          <cell r="B54">
            <v>1389628.78</v>
          </cell>
        </row>
      </sheetData>
      <sheetData sheetId="9">
        <row r="54">
          <cell r="B54">
            <v>1102529.3899999999</v>
          </cell>
        </row>
      </sheetData>
      <sheetData sheetId="10">
        <row r="54">
          <cell r="B54">
            <v>1570771.27</v>
          </cell>
        </row>
      </sheetData>
      <sheetData sheetId="11">
        <row r="54">
          <cell r="B54">
            <v>1126008.44</v>
          </cell>
        </row>
      </sheetData>
      <sheetData sheetId="12" refreshError="1"/>
      <sheetData sheetId="13" refreshError="1"/>
      <sheetData sheetId="14">
        <row r="54">
          <cell r="B54">
            <v>752826.52000000014</v>
          </cell>
        </row>
      </sheetData>
      <sheetData sheetId="15">
        <row r="54">
          <cell r="B54">
            <v>1008027.87</v>
          </cell>
        </row>
      </sheetData>
      <sheetData sheetId="16">
        <row r="54">
          <cell r="B54">
            <v>1460840.96</v>
          </cell>
        </row>
      </sheetData>
      <sheetData sheetId="17">
        <row r="54">
          <cell r="B54">
            <v>926770.42999999993</v>
          </cell>
        </row>
      </sheetData>
      <sheetData sheetId="18">
        <row r="54">
          <cell r="B54">
            <v>888463.19</v>
          </cell>
        </row>
      </sheetData>
      <sheetData sheetId="19">
        <row r="54">
          <cell r="B54">
            <v>909903.5</v>
          </cell>
        </row>
      </sheetData>
      <sheetData sheetId="20">
        <row r="54">
          <cell r="B54">
            <v>638410.01</v>
          </cell>
        </row>
      </sheetData>
      <sheetData sheetId="21">
        <row r="54">
          <cell r="B54">
            <v>964380.25</v>
          </cell>
        </row>
      </sheetData>
      <sheetData sheetId="22">
        <row r="54">
          <cell r="B54">
            <v>1124059.08</v>
          </cell>
        </row>
      </sheetData>
      <sheetData sheetId="23" refreshError="1"/>
      <sheetData sheetId="24">
        <row r="54">
          <cell r="B54">
            <v>1556978.17</v>
          </cell>
        </row>
      </sheetData>
      <sheetData sheetId="25">
        <row r="54">
          <cell r="B54">
            <v>1420383.01</v>
          </cell>
        </row>
      </sheetData>
      <sheetData sheetId="26">
        <row r="54">
          <cell r="B54">
            <v>2397255.0199999996</v>
          </cell>
        </row>
      </sheetData>
      <sheetData sheetId="27">
        <row r="54">
          <cell r="B54">
            <v>1855024.58</v>
          </cell>
        </row>
      </sheetData>
      <sheetData sheetId="28">
        <row r="54">
          <cell r="B54">
            <v>1484790.2100000002</v>
          </cell>
        </row>
      </sheetData>
      <sheetData sheetId="29">
        <row r="54">
          <cell r="B54">
            <v>1630094.9200000002</v>
          </cell>
        </row>
      </sheetData>
      <sheetData sheetId="30">
        <row r="54">
          <cell r="B54">
            <v>1260673.73</v>
          </cell>
        </row>
      </sheetData>
      <sheetData sheetId="31">
        <row r="54">
          <cell r="B54">
            <v>1324885.96</v>
          </cell>
        </row>
      </sheetData>
      <sheetData sheetId="32">
        <row r="54">
          <cell r="B54">
            <v>1900271.79</v>
          </cell>
        </row>
      </sheetData>
      <sheetData sheetId="33" refreshError="1"/>
      <sheetData sheetId="34">
        <row r="54">
          <cell r="B54">
            <v>890123.02</v>
          </cell>
        </row>
      </sheetData>
      <sheetData sheetId="35">
        <row r="54">
          <cell r="B54">
            <v>58785.990000000005</v>
          </cell>
        </row>
      </sheetData>
      <sheetData sheetId="36" refreshError="1"/>
      <sheetData sheetId="37">
        <row r="54">
          <cell r="B54">
            <v>567558.3899999999</v>
          </cell>
          <cell r="C54">
            <v>537369.02999999991</v>
          </cell>
          <cell r="D54">
            <v>438097.62</v>
          </cell>
          <cell r="E54">
            <v>438097.62</v>
          </cell>
          <cell r="F54">
            <v>99271.41</v>
          </cell>
          <cell r="G54">
            <v>30189.360000000001</v>
          </cell>
          <cell r="H54">
            <v>12305</v>
          </cell>
          <cell r="I54">
            <v>0</v>
          </cell>
          <cell r="K54">
            <v>17884.36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567558.3899999999</v>
          </cell>
        </row>
      </sheetData>
      <sheetData sheetId="38">
        <row r="54">
          <cell r="B54">
            <v>728781.75</v>
          </cell>
          <cell r="C54">
            <v>370932.32999999996</v>
          </cell>
          <cell r="D54">
            <v>335091.76</v>
          </cell>
          <cell r="E54">
            <v>335091.76</v>
          </cell>
          <cell r="F54">
            <v>75870.84</v>
          </cell>
          <cell r="G54">
            <v>302115.95</v>
          </cell>
          <cell r="H54">
            <v>30407.599999999999</v>
          </cell>
          <cell r="I54">
            <v>0</v>
          </cell>
          <cell r="K54">
            <v>13869.51</v>
          </cell>
          <cell r="L54">
            <v>0</v>
          </cell>
          <cell r="M54">
            <v>257838.83999999997</v>
          </cell>
          <cell r="N54">
            <v>225007.02999999997</v>
          </cell>
          <cell r="O54">
            <v>6743.9299999999994</v>
          </cell>
          <cell r="P54">
            <v>26087.88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15703.2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728781.75</v>
          </cell>
        </row>
      </sheetData>
      <sheetData sheetId="39">
        <row r="54">
          <cell r="B54">
            <v>43321.31</v>
          </cell>
        </row>
      </sheetData>
      <sheetData sheetId="40">
        <row r="54">
          <cell r="B54">
            <v>25304.53</v>
          </cell>
        </row>
      </sheetData>
      <sheetData sheetId="41">
        <row r="54">
          <cell r="B54">
            <v>14480</v>
          </cell>
        </row>
      </sheetData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AB92"/>
  <sheetViews>
    <sheetView showZeros="0" topLeftCell="A35" zoomScaleNormal="100" workbookViewId="0">
      <selection activeCell="E53" sqref="E53"/>
    </sheetView>
  </sheetViews>
  <sheetFormatPr defaultRowHeight="12.75" x14ac:dyDescent="0.2"/>
  <cols>
    <col min="1" max="1" width="25.85546875" customWidth="1"/>
    <col min="2" max="2" width="11" customWidth="1"/>
    <col min="3" max="3" width="11.42578125" customWidth="1"/>
    <col min="4" max="4" width="9.42578125" customWidth="1"/>
    <col min="5" max="5" width="9.5703125" customWidth="1"/>
    <col min="7" max="7" width="10" customWidth="1"/>
    <col min="8" max="8" width="8.85546875" customWidth="1"/>
    <col min="9" max="10" width="8.42578125" customWidth="1"/>
    <col min="11" max="11" width="8.7109375" customWidth="1"/>
    <col min="16" max="16" width="7.42578125" customWidth="1"/>
    <col min="17" max="17" width="5.7109375" customWidth="1"/>
    <col min="18" max="19" width="0" hidden="1" customWidth="1"/>
    <col min="25" max="25" width="8.42578125" customWidth="1"/>
    <col min="26" max="26" width="9.140625" customWidth="1"/>
    <col min="27" max="27" width="10.5703125" customWidth="1"/>
  </cols>
  <sheetData>
    <row r="1" spans="1:28" ht="15.75" x14ac:dyDescent="0.25">
      <c r="A1" s="1" t="s">
        <v>18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6" t="s">
        <v>0</v>
      </c>
      <c r="S1" s="46"/>
      <c r="T1" s="46"/>
      <c r="U1" s="46"/>
      <c r="V1" s="46"/>
      <c r="W1" s="46"/>
      <c r="X1" s="46"/>
      <c r="Y1" s="46"/>
      <c r="Z1" s="46"/>
      <c r="AA1" s="46"/>
    </row>
    <row r="2" spans="1:28" ht="15.75" x14ac:dyDescent="0.25">
      <c r="A2" s="1" t="s">
        <v>1</v>
      </c>
      <c r="E2" s="2"/>
      <c r="F2" s="3"/>
      <c r="G2" s="3"/>
      <c r="H2" s="4"/>
      <c r="I2" s="4"/>
      <c r="J2" s="4"/>
      <c r="K2" s="4"/>
      <c r="L2" s="4"/>
      <c r="M2" s="2"/>
      <c r="N2" s="2"/>
      <c r="O2" s="2"/>
      <c r="P2" s="2"/>
      <c r="Q2" s="47" t="s">
        <v>25</v>
      </c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8" ht="15.75" x14ac:dyDescent="0.25">
      <c r="A3" s="1" t="s">
        <v>19</v>
      </c>
      <c r="C3" s="2"/>
      <c r="D3" s="2"/>
      <c r="E3" s="2"/>
      <c r="F3" s="6"/>
      <c r="G3" s="6"/>
      <c r="H3" s="6"/>
      <c r="I3" s="6"/>
      <c r="J3" s="6"/>
      <c r="K3" s="6"/>
      <c r="L3" s="6"/>
      <c r="M3" s="2"/>
      <c r="N3" s="2"/>
      <c r="O3" s="2"/>
      <c r="P3" s="2"/>
      <c r="Q3" s="2"/>
      <c r="R3" s="47" t="s">
        <v>26</v>
      </c>
      <c r="S3" s="47"/>
      <c r="T3" s="47"/>
      <c r="U3" s="47"/>
      <c r="V3" s="47"/>
      <c r="W3" s="47"/>
      <c r="X3" s="47"/>
      <c r="Y3" s="47"/>
      <c r="Z3" s="47"/>
      <c r="AA3" s="47"/>
    </row>
    <row r="4" spans="1:28" ht="16.5" customHeight="1" x14ac:dyDescent="0.25">
      <c r="A4" s="1" t="s">
        <v>20</v>
      </c>
      <c r="C4" s="2"/>
      <c r="D4" s="2"/>
      <c r="E4" s="2"/>
      <c r="F4" s="7"/>
      <c r="G4" s="7"/>
      <c r="H4" s="7"/>
      <c r="I4" s="8"/>
      <c r="J4" s="8"/>
      <c r="K4" s="4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8" ht="18" customHeight="1" x14ac:dyDescent="0.2">
      <c r="A5" s="4"/>
      <c r="B5" s="4"/>
      <c r="C5" s="4"/>
      <c r="D5" s="4"/>
      <c r="E5" s="4"/>
      <c r="F5" s="9"/>
      <c r="G5" s="9"/>
      <c r="H5" s="9"/>
      <c r="I5" s="5"/>
      <c r="J5" s="5"/>
      <c r="K5" s="4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8" ht="19.5" customHeight="1" x14ac:dyDescent="0.2">
      <c r="A6" s="4"/>
      <c r="B6" s="4"/>
      <c r="C6" s="9"/>
      <c r="D6" s="9"/>
      <c r="E6" s="9"/>
      <c r="F6" s="9"/>
      <c r="G6" s="9"/>
      <c r="H6" s="9"/>
      <c r="I6" s="5"/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8" ht="15.75" customHeight="1" x14ac:dyDescent="0.2">
      <c r="A7" s="2"/>
      <c r="B7" s="2"/>
      <c r="C7" s="2"/>
      <c r="D7" s="2"/>
      <c r="E7" s="2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8" ht="22.5" customHeight="1" x14ac:dyDescent="0.25">
      <c r="A8" s="48" t="s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8" ht="14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8" ht="14.25" x14ac:dyDescent="0.2">
      <c r="A10" s="10"/>
      <c r="B10" s="10"/>
      <c r="C10" s="10"/>
      <c r="D10" s="10"/>
      <c r="E10" s="49" t="s">
        <v>27</v>
      </c>
      <c r="F10" s="49"/>
      <c r="G10" s="49"/>
      <c r="H10" s="49"/>
      <c r="I10" s="49"/>
      <c r="J10" s="49"/>
      <c r="K10" s="49"/>
      <c r="L10" s="49"/>
      <c r="M10" s="49"/>
      <c r="N10" s="4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8" ht="13.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8" ht="15.75" x14ac:dyDescent="0.25">
      <c r="A12" s="40" t="s">
        <v>21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8" ht="14.25" customHeight="1" x14ac:dyDescent="0.2">
      <c r="A13" s="41" t="s">
        <v>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8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8" ht="12.75" customHeight="1" x14ac:dyDescent="0.2">
      <c r="A15" s="42" t="s">
        <v>4</v>
      </c>
      <c r="B15" s="43" t="s">
        <v>5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11"/>
      <c r="AA15" s="12" t="s">
        <v>6</v>
      </c>
      <c r="AB15" s="13"/>
    </row>
    <row r="16" spans="1:28" ht="31.5" customHeight="1" x14ac:dyDescent="0.25">
      <c r="A16" s="42"/>
      <c r="B16" s="14">
        <v>2000</v>
      </c>
      <c r="C16" s="15">
        <v>2100</v>
      </c>
      <c r="D16" s="15">
        <v>2110</v>
      </c>
      <c r="E16" s="16">
        <v>2111</v>
      </c>
      <c r="F16" s="16">
        <v>2120</v>
      </c>
      <c r="G16" s="15">
        <v>2200</v>
      </c>
      <c r="H16" s="16">
        <v>2210</v>
      </c>
      <c r="I16" s="16">
        <v>2220</v>
      </c>
      <c r="J16" s="16">
        <v>2230</v>
      </c>
      <c r="K16" s="16">
        <v>2240</v>
      </c>
      <c r="L16" s="16">
        <v>2250</v>
      </c>
      <c r="M16" s="15">
        <v>2270</v>
      </c>
      <c r="N16" s="16">
        <v>2271</v>
      </c>
      <c r="O16" s="16">
        <v>2272</v>
      </c>
      <c r="P16" s="16">
        <v>2273</v>
      </c>
      <c r="Q16" s="16">
        <v>2274</v>
      </c>
      <c r="R16" s="15">
        <v>2280</v>
      </c>
      <c r="S16" s="16">
        <v>2282</v>
      </c>
      <c r="T16" s="16">
        <v>2275</v>
      </c>
      <c r="U16" s="16">
        <v>2282</v>
      </c>
      <c r="V16" s="16">
        <v>2730</v>
      </c>
      <c r="W16" s="16">
        <v>2800</v>
      </c>
      <c r="X16" s="16">
        <v>3110</v>
      </c>
      <c r="Y16" s="15">
        <v>3132</v>
      </c>
      <c r="Z16" s="15"/>
      <c r="AA16" s="17"/>
      <c r="AB16" s="13">
        <v>1</v>
      </c>
    </row>
    <row r="17" spans="1:28" x14ac:dyDescent="0.2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  <c r="P17" s="12">
        <v>16</v>
      </c>
      <c r="Q17" s="12">
        <v>17</v>
      </c>
      <c r="R17" s="12">
        <v>14</v>
      </c>
      <c r="S17" s="12">
        <v>15</v>
      </c>
      <c r="T17" s="12">
        <v>18</v>
      </c>
      <c r="U17" s="12">
        <v>19</v>
      </c>
      <c r="V17" s="12">
        <v>20</v>
      </c>
      <c r="W17" s="12">
        <v>21</v>
      </c>
      <c r="X17" s="12">
        <v>22</v>
      </c>
      <c r="Y17" s="12">
        <v>23</v>
      </c>
      <c r="Z17" s="12">
        <v>24</v>
      </c>
      <c r="AA17" s="12">
        <v>25</v>
      </c>
      <c r="AB17" s="13">
        <f t="shared" ref="AB17:AB55" si="0">AA17</f>
        <v>25</v>
      </c>
    </row>
    <row r="18" spans="1:28" x14ac:dyDescent="0.2">
      <c r="A18" s="18" t="s">
        <v>7</v>
      </c>
      <c r="B18" s="19">
        <f>[1]ап!B54</f>
        <v>454304.63</v>
      </c>
      <c r="C18" s="19">
        <f>[1]ап!C54</f>
        <v>394440.2</v>
      </c>
      <c r="D18" s="19">
        <f>[1]ап!D54</f>
        <v>322828.09999999998</v>
      </c>
      <c r="E18" s="19">
        <f>[1]ап!E54</f>
        <v>322828.09999999998</v>
      </c>
      <c r="F18" s="19">
        <f>[1]ап!F54</f>
        <v>71612.100000000006</v>
      </c>
      <c r="G18" s="19">
        <f>[1]ап!G54</f>
        <v>59864.429999999993</v>
      </c>
      <c r="H18" s="19">
        <f>[1]ап!H54</f>
        <v>23192.35</v>
      </c>
      <c r="I18" s="19">
        <f>[1]ап!I54</f>
        <v>0</v>
      </c>
      <c r="J18" s="19">
        <f>[1]ап!J54</f>
        <v>0</v>
      </c>
      <c r="K18" s="19">
        <f>[1]ап!K54</f>
        <v>988.48</v>
      </c>
      <c r="L18" s="19">
        <f>[1]ап!L54</f>
        <v>0</v>
      </c>
      <c r="M18" s="19">
        <f>[1]ап!M54</f>
        <v>35683.600000000006</v>
      </c>
      <c r="N18" s="19">
        <f>[1]ап!N54</f>
        <v>31938.39</v>
      </c>
      <c r="O18" s="19">
        <f>[1]ап!O54</f>
        <v>633.58000000000004</v>
      </c>
      <c r="P18" s="19">
        <f>[1]ап!P54</f>
        <v>3111.63</v>
      </c>
      <c r="Q18" s="19">
        <f>[1]ап!Q54</f>
        <v>0</v>
      </c>
      <c r="R18" s="19">
        <f>[1]ап!R54</f>
        <v>0</v>
      </c>
      <c r="S18" s="19">
        <f>[1]ап!S54</f>
        <v>0</v>
      </c>
      <c r="T18" s="19">
        <f>[1]ап!T54</f>
        <v>0</v>
      </c>
      <c r="U18" s="19">
        <f>[1]ап!U54</f>
        <v>0</v>
      </c>
      <c r="V18" s="19">
        <f>[1]ап!V54</f>
        <v>0</v>
      </c>
      <c r="W18" s="19">
        <f>[1]ап!W54</f>
        <v>0</v>
      </c>
      <c r="X18" s="19">
        <f>[1]ап!X54</f>
        <v>0</v>
      </c>
      <c r="Y18" s="19">
        <f>[1]ап!Y54</f>
        <v>0</v>
      </c>
      <c r="Z18" s="19">
        <f>[1]ап!Z54</f>
        <v>0</v>
      </c>
      <c r="AA18" s="19">
        <f>[1]ап!AA54</f>
        <v>454304.63</v>
      </c>
      <c r="AB18" s="13">
        <f t="shared" si="0"/>
        <v>454304.63</v>
      </c>
    </row>
    <row r="19" spans="1:28" ht="12.75" customHeight="1" x14ac:dyDescent="0.2">
      <c r="A19" s="23">
        <v>43221</v>
      </c>
      <c r="B19" s="19">
        <f>C19+G19+W19</f>
        <v>0</v>
      </c>
      <c r="C19" s="19">
        <f t="shared" ref="C19:C50" si="1">D19+F19</f>
        <v>0</v>
      </c>
      <c r="D19" s="20">
        <f t="shared" ref="D19:D50" si="2">E19</f>
        <v>0</v>
      </c>
      <c r="E19" s="21"/>
      <c r="F19" s="24"/>
      <c r="G19" s="19">
        <f>H19+I19+J19+K19+L19+M19+U19</f>
        <v>0</v>
      </c>
      <c r="H19" s="21"/>
      <c r="I19" s="21"/>
      <c r="J19" s="21"/>
      <c r="K19" s="24"/>
      <c r="L19" s="24"/>
      <c r="M19" s="19">
        <f>N19+O19+P19+Q19+T19</f>
        <v>0</v>
      </c>
      <c r="N19" s="24"/>
      <c r="O19" s="24"/>
      <c r="P19" s="24"/>
      <c r="Q19" s="21"/>
      <c r="R19" s="19">
        <f t="shared" ref="R19:R50" si="3">S19</f>
        <v>0</v>
      </c>
      <c r="S19" s="24"/>
      <c r="T19" s="24"/>
      <c r="U19" s="24"/>
      <c r="V19" s="24"/>
      <c r="W19" s="24"/>
      <c r="X19" s="24"/>
      <c r="Y19" s="24"/>
      <c r="Z19" s="24"/>
      <c r="AA19" s="22">
        <f>B19+X19+Y19</f>
        <v>0</v>
      </c>
      <c r="AB19" s="13">
        <f t="shared" si="0"/>
        <v>0</v>
      </c>
    </row>
    <row r="20" spans="1:28" ht="12.75" customHeight="1" x14ac:dyDescent="0.2">
      <c r="A20" s="23">
        <v>43222</v>
      </c>
      <c r="B20" s="19">
        <f t="shared" ref="B20:B51" si="4">C20+G20+W20</f>
        <v>0</v>
      </c>
      <c r="C20" s="19">
        <f t="shared" si="1"/>
        <v>0</v>
      </c>
      <c r="D20" s="20">
        <f t="shared" si="2"/>
        <v>0</v>
      </c>
      <c r="E20" s="21"/>
      <c r="F20" s="24"/>
      <c r="G20" s="19">
        <f t="shared" ref="G20:G50" si="5">H20+I20+J20+K20+L20+M20+U20</f>
        <v>0</v>
      </c>
      <c r="H20" s="21"/>
      <c r="I20" s="21"/>
      <c r="J20" s="21"/>
      <c r="K20" s="21"/>
      <c r="L20" s="21"/>
      <c r="M20" s="19">
        <f t="shared" ref="M20:M51" si="6">N20+O20+P20+Q20+T20</f>
        <v>0</v>
      </c>
      <c r="N20" s="21"/>
      <c r="O20" s="21"/>
      <c r="P20" s="21"/>
      <c r="Q20" s="21"/>
      <c r="R20" s="19">
        <f t="shared" si="3"/>
        <v>0</v>
      </c>
      <c r="S20" s="21"/>
      <c r="T20" s="21"/>
      <c r="U20" s="21"/>
      <c r="V20" s="21"/>
      <c r="W20" s="21"/>
      <c r="X20" s="21"/>
      <c r="Y20" s="21"/>
      <c r="Z20" s="21"/>
      <c r="AA20" s="22">
        <f t="shared" ref="AA20:AA51" si="7">B20+X20+Y20</f>
        <v>0</v>
      </c>
      <c r="AB20" s="13">
        <f t="shared" si="0"/>
        <v>0</v>
      </c>
    </row>
    <row r="21" spans="1:28" ht="12.75" customHeight="1" x14ac:dyDescent="0.2">
      <c r="A21" s="23">
        <v>43223</v>
      </c>
      <c r="B21" s="19">
        <f t="shared" si="4"/>
        <v>0</v>
      </c>
      <c r="C21" s="19">
        <f t="shared" si="1"/>
        <v>0</v>
      </c>
      <c r="D21" s="20">
        <f t="shared" si="2"/>
        <v>0</v>
      </c>
      <c r="E21" s="21"/>
      <c r="F21" s="24"/>
      <c r="G21" s="19">
        <f t="shared" si="5"/>
        <v>0</v>
      </c>
      <c r="H21" s="21"/>
      <c r="I21" s="21"/>
      <c r="J21" s="21"/>
      <c r="K21" s="21"/>
      <c r="L21" s="21"/>
      <c r="M21" s="19">
        <f t="shared" si="6"/>
        <v>0</v>
      </c>
      <c r="N21" s="21"/>
      <c r="O21" s="21"/>
      <c r="P21" s="21"/>
      <c r="Q21" s="21"/>
      <c r="R21" s="19">
        <f t="shared" si="3"/>
        <v>0</v>
      </c>
      <c r="S21" s="21"/>
      <c r="T21" s="21"/>
      <c r="U21" s="21"/>
      <c r="V21" s="21"/>
      <c r="W21" s="21"/>
      <c r="X21" s="21"/>
      <c r="Y21" s="21"/>
      <c r="Z21" s="21"/>
      <c r="AA21" s="22">
        <f t="shared" si="7"/>
        <v>0</v>
      </c>
      <c r="AB21" s="13">
        <f t="shared" si="0"/>
        <v>0</v>
      </c>
    </row>
    <row r="22" spans="1:28" ht="12.75" customHeight="1" x14ac:dyDescent="0.2">
      <c r="A22" s="23">
        <v>43224</v>
      </c>
      <c r="B22" s="19">
        <f t="shared" si="4"/>
        <v>0</v>
      </c>
      <c r="C22" s="19">
        <f t="shared" si="1"/>
        <v>0</v>
      </c>
      <c r="D22" s="20">
        <f t="shared" si="2"/>
        <v>0</v>
      </c>
      <c r="E22" s="21"/>
      <c r="F22" s="21"/>
      <c r="G22" s="19">
        <f t="shared" si="5"/>
        <v>0</v>
      </c>
      <c r="H22" s="21"/>
      <c r="I22" s="21"/>
      <c r="J22" s="21"/>
      <c r="K22" s="21"/>
      <c r="L22" s="21"/>
      <c r="M22" s="19">
        <f t="shared" si="6"/>
        <v>0</v>
      </c>
      <c r="N22" s="21"/>
      <c r="O22" s="21"/>
      <c r="P22" s="21"/>
      <c r="Q22" s="21"/>
      <c r="R22" s="19">
        <f t="shared" si="3"/>
        <v>0</v>
      </c>
      <c r="S22" s="21"/>
      <c r="T22" s="21"/>
      <c r="U22" s="21"/>
      <c r="V22" s="21"/>
      <c r="W22" s="21"/>
      <c r="X22" s="21"/>
      <c r="Y22" s="21"/>
      <c r="Z22" s="21"/>
      <c r="AA22" s="22">
        <f t="shared" si="7"/>
        <v>0</v>
      </c>
      <c r="AB22" s="13">
        <f t="shared" si="0"/>
        <v>0</v>
      </c>
    </row>
    <row r="23" spans="1:28" ht="12.75" customHeight="1" x14ac:dyDescent="0.2">
      <c r="A23" s="23">
        <v>43225</v>
      </c>
      <c r="B23" s="19">
        <f t="shared" si="4"/>
        <v>0</v>
      </c>
      <c r="C23" s="19">
        <f t="shared" si="1"/>
        <v>0</v>
      </c>
      <c r="D23" s="20">
        <f t="shared" si="2"/>
        <v>0</v>
      </c>
      <c r="E23" s="21"/>
      <c r="F23" s="21"/>
      <c r="G23" s="19">
        <f t="shared" si="5"/>
        <v>0</v>
      </c>
      <c r="H23" s="21"/>
      <c r="I23" s="21"/>
      <c r="J23" s="21"/>
      <c r="K23" s="21"/>
      <c r="L23" s="21"/>
      <c r="M23" s="19">
        <f t="shared" si="6"/>
        <v>0</v>
      </c>
      <c r="N23" s="21"/>
      <c r="O23" s="21"/>
      <c r="P23" s="21"/>
      <c r="Q23" s="21"/>
      <c r="R23" s="19">
        <f t="shared" si="3"/>
        <v>0</v>
      </c>
      <c r="S23" s="21"/>
      <c r="T23" s="21"/>
      <c r="U23" s="21"/>
      <c r="V23" s="21"/>
      <c r="W23" s="21"/>
      <c r="X23" s="21"/>
      <c r="Y23" s="21"/>
      <c r="Z23" s="21"/>
      <c r="AA23" s="22">
        <f t="shared" si="7"/>
        <v>0</v>
      </c>
      <c r="AB23" s="13">
        <f t="shared" si="0"/>
        <v>0</v>
      </c>
    </row>
    <row r="24" spans="1:28" ht="12.75" customHeight="1" x14ac:dyDescent="0.2">
      <c r="A24" s="23">
        <v>43226</v>
      </c>
      <c r="B24" s="19">
        <f t="shared" si="4"/>
        <v>0</v>
      </c>
      <c r="C24" s="19">
        <f t="shared" si="1"/>
        <v>0</v>
      </c>
      <c r="D24" s="20">
        <f t="shared" si="2"/>
        <v>0</v>
      </c>
      <c r="E24" s="21"/>
      <c r="F24" s="21"/>
      <c r="G24" s="19">
        <f t="shared" si="5"/>
        <v>0</v>
      </c>
      <c r="H24" s="21"/>
      <c r="I24" s="21"/>
      <c r="J24" s="21"/>
      <c r="K24" s="21"/>
      <c r="L24" s="21"/>
      <c r="M24" s="19">
        <f t="shared" si="6"/>
        <v>0</v>
      </c>
      <c r="N24" s="21"/>
      <c r="O24" s="21"/>
      <c r="P24" s="21"/>
      <c r="Q24" s="21"/>
      <c r="R24" s="19">
        <f t="shared" si="3"/>
        <v>0</v>
      </c>
      <c r="S24" s="21"/>
      <c r="T24" s="21"/>
      <c r="U24" s="21"/>
      <c r="V24" s="21"/>
      <c r="W24" s="21"/>
      <c r="X24" s="21"/>
      <c r="Y24" s="21"/>
      <c r="Z24" s="21"/>
      <c r="AA24" s="22">
        <f t="shared" si="7"/>
        <v>0</v>
      </c>
      <c r="AB24" s="13">
        <f t="shared" si="0"/>
        <v>0</v>
      </c>
    </row>
    <row r="25" spans="1:28" ht="12.75" customHeight="1" x14ac:dyDescent="0.2">
      <c r="A25" s="23">
        <v>43227</v>
      </c>
      <c r="B25" s="19">
        <f t="shared" si="4"/>
        <v>0</v>
      </c>
      <c r="C25" s="19">
        <f t="shared" si="1"/>
        <v>0</v>
      </c>
      <c r="D25" s="20">
        <f t="shared" si="2"/>
        <v>0</v>
      </c>
      <c r="E25" s="21"/>
      <c r="F25" s="21"/>
      <c r="G25" s="19">
        <f t="shared" si="5"/>
        <v>0</v>
      </c>
      <c r="H25" s="21"/>
      <c r="I25" s="21"/>
      <c r="J25" s="21"/>
      <c r="K25" s="21"/>
      <c r="L25" s="21"/>
      <c r="M25" s="19">
        <f t="shared" si="6"/>
        <v>0</v>
      </c>
      <c r="N25" s="21"/>
      <c r="O25" s="21"/>
      <c r="P25" s="21"/>
      <c r="Q25" s="21"/>
      <c r="R25" s="19">
        <f t="shared" si="3"/>
        <v>0</v>
      </c>
      <c r="S25" s="21"/>
      <c r="T25" s="21"/>
      <c r="U25" s="21"/>
      <c r="V25" s="21"/>
      <c r="W25" s="21"/>
      <c r="X25" s="21"/>
      <c r="Y25" s="21"/>
      <c r="Z25" s="21"/>
      <c r="AA25" s="22">
        <f t="shared" si="7"/>
        <v>0</v>
      </c>
      <c r="AB25" s="13">
        <f t="shared" si="0"/>
        <v>0</v>
      </c>
    </row>
    <row r="26" spans="1:28" ht="12.75" customHeight="1" x14ac:dyDescent="0.2">
      <c r="A26" s="23">
        <v>43228</v>
      </c>
      <c r="B26" s="19">
        <f t="shared" si="4"/>
        <v>0</v>
      </c>
      <c r="C26" s="19">
        <f t="shared" si="1"/>
        <v>0</v>
      </c>
      <c r="D26" s="20">
        <f t="shared" si="2"/>
        <v>0</v>
      </c>
      <c r="E26" s="21"/>
      <c r="F26" s="21"/>
      <c r="G26" s="19">
        <f t="shared" si="5"/>
        <v>0</v>
      </c>
      <c r="H26" s="21"/>
      <c r="I26" s="21"/>
      <c r="J26" s="21"/>
      <c r="K26" s="21"/>
      <c r="L26" s="21"/>
      <c r="M26" s="19">
        <f t="shared" si="6"/>
        <v>0</v>
      </c>
      <c r="N26" s="21"/>
      <c r="O26" s="21"/>
      <c r="P26" s="21"/>
      <c r="Q26" s="21"/>
      <c r="R26" s="19">
        <f t="shared" si="3"/>
        <v>0</v>
      </c>
      <c r="S26" s="21"/>
      <c r="T26" s="21"/>
      <c r="U26" s="21"/>
      <c r="V26" s="21"/>
      <c r="W26" s="21"/>
      <c r="X26" s="21"/>
      <c r="Y26" s="21"/>
      <c r="Z26" s="21"/>
      <c r="AA26" s="22">
        <f t="shared" si="7"/>
        <v>0</v>
      </c>
      <c r="AB26" s="13">
        <f t="shared" si="0"/>
        <v>0</v>
      </c>
    </row>
    <row r="27" spans="1:28" ht="12.75" customHeight="1" x14ac:dyDescent="0.2">
      <c r="A27" s="23">
        <v>43229</v>
      </c>
      <c r="B27" s="19">
        <f t="shared" si="4"/>
        <v>0</v>
      </c>
      <c r="C27" s="19">
        <f t="shared" si="1"/>
        <v>0</v>
      </c>
      <c r="D27" s="20">
        <f t="shared" si="2"/>
        <v>0</v>
      </c>
      <c r="E27" s="21"/>
      <c r="F27" s="21"/>
      <c r="G27" s="19">
        <f t="shared" si="5"/>
        <v>0</v>
      </c>
      <c r="H27" s="21"/>
      <c r="I27" s="21"/>
      <c r="J27" s="21"/>
      <c r="K27" s="21"/>
      <c r="L27" s="21"/>
      <c r="M27" s="19">
        <f t="shared" si="6"/>
        <v>0</v>
      </c>
      <c r="N27" s="21"/>
      <c r="O27" s="21"/>
      <c r="P27" s="21"/>
      <c r="Q27" s="21"/>
      <c r="R27" s="19">
        <f t="shared" si="3"/>
        <v>0</v>
      </c>
      <c r="S27" s="21"/>
      <c r="T27" s="21"/>
      <c r="U27" s="21"/>
      <c r="V27" s="21"/>
      <c r="W27" s="21"/>
      <c r="X27" s="21"/>
      <c r="Y27" s="21"/>
      <c r="Z27" s="21"/>
      <c r="AA27" s="22">
        <f t="shared" si="7"/>
        <v>0</v>
      </c>
      <c r="AB27" s="13">
        <f t="shared" si="0"/>
        <v>0</v>
      </c>
    </row>
    <row r="28" spans="1:28" ht="12.75" customHeight="1" x14ac:dyDescent="0.2">
      <c r="A28" s="23">
        <v>43230</v>
      </c>
      <c r="B28" s="19">
        <f t="shared" si="4"/>
        <v>45780</v>
      </c>
      <c r="C28" s="19">
        <f t="shared" si="1"/>
        <v>45780</v>
      </c>
      <c r="D28" s="20">
        <f t="shared" si="2"/>
        <v>44574</v>
      </c>
      <c r="E28" s="21">
        <v>44574</v>
      </c>
      <c r="F28" s="21">
        <v>1206</v>
      </c>
      <c r="G28" s="19">
        <f t="shared" si="5"/>
        <v>0</v>
      </c>
      <c r="H28" s="21"/>
      <c r="I28" s="21"/>
      <c r="J28" s="21"/>
      <c r="K28" s="21"/>
      <c r="L28" s="21"/>
      <c r="M28" s="19">
        <f t="shared" si="6"/>
        <v>0</v>
      </c>
      <c r="N28" s="21"/>
      <c r="O28" s="21"/>
      <c r="P28" s="21"/>
      <c r="Q28" s="21"/>
      <c r="R28" s="19">
        <f t="shared" si="3"/>
        <v>0</v>
      </c>
      <c r="S28" s="21"/>
      <c r="T28" s="21"/>
      <c r="U28" s="21"/>
      <c r="V28" s="21"/>
      <c r="W28" s="21"/>
      <c r="X28" s="21"/>
      <c r="Y28" s="21"/>
      <c r="Z28" s="21"/>
      <c r="AA28" s="22">
        <f t="shared" si="7"/>
        <v>45780</v>
      </c>
      <c r="AB28" s="13">
        <f t="shared" si="0"/>
        <v>45780</v>
      </c>
    </row>
    <row r="29" spans="1:28" ht="12.75" customHeight="1" x14ac:dyDescent="0.2">
      <c r="A29" s="23">
        <v>43231</v>
      </c>
      <c r="B29" s="19">
        <f t="shared" si="4"/>
        <v>7000</v>
      </c>
      <c r="C29" s="19">
        <f t="shared" si="1"/>
        <v>7000</v>
      </c>
      <c r="D29" s="20">
        <f t="shared" si="2"/>
        <v>0</v>
      </c>
      <c r="E29" s="21"/>
      <c r="F29" s="21">
        <v>7000</v>
      </c>
      <c r="G29" s="19">
        <f t="shared" si="5"/>
        <v>0</v>
      </c>
      <c r="H29" s="21"/>
      <c r="I29" s="21"/>
      <c r="J29" s="21"/>
      <c r="K29" s="21"/>
      <c r="L29" s="21"/>
      <c r="M29" s="19">
        <f t="shared" si="6"/>
        <v>0</v>
      </c>
      <c r="N29" s="21"/>
      <c r="O29" s="21"/>
      <c r="P29" s="21"/>
      <c r="Q29" s="21"/>
      <c r="R29" s="19">
        <f t="shared" si="3"/>
        <v>0</v>
      </c>
      <c r="S29" s="21"/>
      <c r="T29" s="21"/>
      <c r="U29" s="21"/>
      <c r="V29" s="21"/>
      <c r="W29" s="21"/>
      <c r="X29" s="21"/>
      <c r="Y29" s="21"/>
      <c r="Z29" s="21"/>
      <c r="AA29" s="22">
        <f t="shared" si="7"/>
        <v>7000</v>
      </c>
      <c r="AB29" s="13">
        <f t="shared" si="0"/>
        <v>7000</v>
      </c>
    </row>
    <row r="30" spans="1:28" ht="12" customHeight="1" x14ac:dyDescent="0.2">
      <c r="A30" s="23">
        <v>43232</v>
      </c>
      <c r="B30" s="19">
        <f t="shared" si="4"/>
        <v>0</v>
      </c>
      <c r="C30" s="19">
        <f t="shared" si="1"/>
        <v>0</v>
      </c>
      <c r="D30" s="20">
        <f t="shared" si="2"/>
        <v>0</v>
      </c>
      <c r="E30" s="21"/>
      <c r="F30" s="21"/>
      <c r="G30" s="19">
        <f t="shared" si="5"/>
        <v>0</v>
      </c>
      <c r="H30" s="21"/>
      <c r="I30" s="21"/>
      <c r="J30" s="21"/>
      <c r="K30" s="21"/>
      <c r="L30" s="21"/>
      <c r="M30" s="19">
        <f t="shared" si="6"/>
        <v>0</v>
      </c>
      <c r="N30" s="21"/>
      <c r="O30" s="21"/>
      <c r="P30" s="21"/>
      <c r="Q30" s="21"/>
      <c r="R30" s="19">
        <f t="shared" si="3"/>
        <v>0</v>
      </c>
      <c r="S30" s="21"/>
      <c r="T30" s="21"/>
      <c r="U30" s="21"/>
      <c r="V30" s="21"/>
      <c r="W30" s="21"/>
      <c r="X30" s="21"/>
      <c r="Y30" s="21"/>
      <c r="Z30" s="21"/>
      <c r="AA30" s="22">
        <f t="shared" si="7"/>
        <v>0</v>
      </c>
      <c r="AB30" s="13">
        <f t="shared" si="0"/>
        <v>0</v>
      </c>
    </row>
    <row r="31" spans="1:28" ht="12.75" customHeight="1" x14ac:dyDescent="0.2">
      <c r="A31" s="23">
        <v>43233</v>
      </c>
      <c r="B31" s="19">
        <f t="shared" si="4"/>
        <v>0</v>
      </c>
      <c r="C31" s="19">
        <f t="shared" si="1"/>
        <v>0</v>
      </c>
      <c r="D31" s="20">
        <f t="shared" si="2"/>
        <v>0</v>
      </c>
      <c r="E31" s="21"/>
      <c r="F31" s="21"/>
      <c r="G31" s="19">
        <f t="shared" si="5"/>
        <v>0</v>
      </c>
      <c r="H31" s="21"/>
      <c r="I31" s="21"/>
      <c r="J31" s="21"/>
      <c r="K31" s="21"/>
      <c r="L31" s="21"/>
      <c r="M31" s="19">
        <f t="shared" si="6"/>
        <v>0</v>
      </c>
      <c r="N31" s="21"/>
      <c r="O31" s="21"/>
      <c r="P31" s="21"/>
      <c r="Q31" s="21"/>
      <c r="R31" s="19">
        <f t="shared" si="3"/>
        <v>0</v>
      </c>
      <c r="S31" s="21"/>
      <c r="T31" s="21"/>
      <c r="U31" s="21"/>
      <c r="V31" s="21"/>
      <c r="W31" s="21"/>
      <c r="X31" s="21"/>
      <c r="Y31" s="21"/>
      <c r="Z31" s="21"/>
      <c r="AA31" s="22">
        <f t="shared" si="7"/>
        <v>0</v>
      </c>
      <c r="AB31" s="13">
        <f t="shared" si="0"/>
        <v>0</v>
      </c>
    </row>
    <row r="32" spans="1:28" ht="12.75" customHeight="1" x14ac:dyDescent="0.2">
      <c r="A32" s="23">
        <v>43234</v>
      </c>
      <c r="B32" s="19">
        <f t="shared" si="4"/>
        <v>0</v>
      </c>
      <c r="C32" s="19">
        <f t="shared" si="1"/>
        <v>0</v>
      </c>
      <c r="D32" s="20">
        <f t="shared" si="2"/>
        <v>0</v>
      </c>
      <c r="E32" s="21"/>
      <c r="F32" s="21"/>
      <c r="G32" s="19">
        <f t="shared" si="5"/>
        <v>0</v>
      </c>
      <c r="H32" s="21"/>
      <c r="I32" s="21"/>
      <c r="J32" s="21"/>
      <c r="K32" s="21"/>
      <c r="L32" s="21"/>
      <c r="M32" s="19">
        <f t="shared" si="6"/>
        <v>0</v>
      </c>
      <c r="N32" s="21"/>
      <c r="O32" s="21"/>
      <c r="P32" s="21"/>
      <c r="Q32" s="21"/>
      <c r="R32" s="19">
        <f t="shared" si="3"/>
        <v>0</v>
      </c>
      <c r="S32" s="21"/>
      <c r="T32" s="21"/>
      <c r="U32" s="21"/>
      <c r="V32" s="21"/>
      <c r="W32" s="21"/>
      <c r="X32" s="21"/>
      <c r="Y32" s="21"/>
      <c r="Z32" s="21"/>
      <c r="AA32" s="22">
        <f t="shared" si="7"/>
        <v>0</v>
      </c>
      <c r="AB32" s="13">
        <f t="shared" si="0"/>
        <v>0</v>
      </c>
    </row>
    <row r="33" spans="1:28" ht="12.75" customHeight="1" x14ac:dyDescent="0.2">
      <c r="A33" s="23">
        <v>43235</v>
      </c>
      <c r="B33" s="19">
        <f t="shared" si="4"/>
        <v>0</v>
      </c>
      <c r="C33" s="19">
        <f t="shared" si="1"/>
        <v>0</v>
      </c>
      <c r="D33" s="20">
        <f t="shared" si="2"/>
        <v>0</v>
      </c>
      <c r="E33" s="21"/>
      <c r="F33" s="21"/>
      <c r="G33" s="19">
        <f t="shared" si="5"/>
        <v>0</v>
      </c>
      <c r="H33" s="21"/>
      <c r="I33" s="21"/>
      <c r="J33" s="21"/>
      <c r="K33" s="21"/>
      <c r="L33" s="21"/>
      <c r="M33" s="19">
        <f t="shared" si="6"/>
        <v>0</v>
      </c>
      <c r="N33" s="21"/>
      <c r="O33" s="21"/>
      <c r="P33" s="21"/>
      <c r="Q33" s="21"/>
      <c r="R33" s="19">
        <f t="shared" si="3"/>
        <v>0</v>
      </c>
      <c r="S33" s="21"/>
      <c r="T33" s="21"/>
      <c r="U33" s="21"/>
      <c r="V33" s="21"/>
      <c r="W33" s="21"/>
      <c r="X33" s="21"/>
      <c r="Y33" s="21"/>
      <c r="Z33" s="21"/>
      <c r="AA33" s="22">
        <f t="shared" si="7"/>
        <v>0</v>
      </c>
      <c r="AB33" s="13">
        <f t="shared" si="0"/>
        <v>0</v>
      </c>
    </row>
    <row r="34" spans="1:28" ht="12.75" customHeight="1" x14ac:dyDescent="0.2">
      <c r="A34" s="23">
        <v>43236</v>
      </c>
      <c r="B34" s="19">
        <f t="shared" si="4"/>
        <v>0</v>
      </c>
      <c r="C34" s="19">
        <f t="shared" si="1"/>
        <v>0</v>
      </c>
      <c r="D34" s="20">
        <f t="shared" si="2"/>
        <v>0</v>
      </c>
      <c r="E34" s="21"/>
      <c r="F34" s="21"/>
      <c r="G34" s="19">
        <f t="shared" si="5"/>
        <v>0</v>
      </c>
      <c r="H34" s="21"/>
      <c r="I34" s="21"/>
      <c r="J34" s="21"/>
      <c r="K34" s="21"/>
      <c r="L34" s="21"/>
      <c r="M34" s="19">
        <f t="shared" si="6"/>
        <v>0</v>
      </c>
      <c r="N34" s="21"/>
      <c r="O34" s="21"/>
      <c r="P34" s="21"/>
      <c r="Q34" s="21"/>
      <c r="R34" s="19">
        <f t="shared" si="3"/>
        <v>0</v>
      </c>
      <c r="S34" s="21"/>
      <c r="T34" s="21"/>
      <c r="U34" s="21"/>
      <c r="V34" s="21"/>
      <c r="W34" s="21"/>
      <c r="X34" s="21"/>
      <c r="Y34" s="21"/>
      <c r="Z34" s="21"/>
      <c r="AA34" s="22">
        <f t="shared" si="7"/>
        <v>0</v>
      </c>
      <c r="AB34" s="13">
        <f t="shared" si="0"/>
        <v>0</v>
      </c>
    </row>
    <row r="35" spans="1:28" ht="12.75" customHeight="1" x14ac:dyDescent="0.2">
      <c r="A35" s="23">
        <v>43237</v>
      </c>
      <c r="B35" s="19">
        <f t="shared" si="4"/>
        <v>0</v>
      </c>
      <c r="C35" s="19">
        <f t="shared" si="1"/>
        <v>0</v>
      </c>
      <c r="D35" s="20">
        <f t="shared" si="2"/>
        <v>0</v>
      </c>
      <c r="E35" s="21"/>
      <c r="F35" s="21"/>
      <c r="G35" s="19">
        <f t="shared" si="5"/>
        <v>0</v>
      </c>
      <c r="H35" s="21"/>
      <c r="I35" s="21"/>
      <c r="J35" s="21"/>
      <c r="K35" s="21"/>
      <c r="L35" s="21"/>
      <c r="M35" s="19">
        <f t="shared" si="6"/>
        <v>0</v>
      </c>
      <c r="N35" s="21"/>
      <c r="O35" s="21"/>
      <c r="P35" s="21"/>
      <c r="Q35" s="21"/>
      <c r="R35" s="19">
        <f t="shared" si="3"/>
        <v>0</v>
      </c>
      <c r="S35" s="21"/>
      <c r="T35" s="21"/>
      <c r="U35" s="21"/>
      <c r="V35" s="21"/>
      <c r="W35" s="21"/>
      <c r="X35" s="21"/>
      <c r="Y35" s="21"/>
      <c r="Z35" s="21"/>
      <c r="AA35" s="22">
        <f t="shared" si="7"/>
        <v>0</v>
      </c>
      <c r="AB35" s="13">
        <f t="shared" si="0"/>
        <v>0</v>
      </c>
    </row>
    <row r="36" spans="1:28" ht="12" customHeight="1" x14ac:dyDescent="0.2">
      <c r="A36" s="23">
        <v>43238</v>
      </c>
      <c r="B36" s="19">
        <f t="shared" si="4"/>
        <v>0</v>
      </c>
      <c r="C36" s="19">
        <f t="shared" si="1"/>
        <v>0</v>
      </c>
      <c r="D36" s="20">
        <f t="shared" si="2"/>
        <v>0</v>
      </c>
      <c r="E36" s="21"/>
      <c r="F36" s="21"/>
      <c r="G36" s="19">
        <f t="shared" si="5"/>
        <v>0</v>
      </c>
      <c r="H36" s="21"/>
      <c r="I36" s="21"/>
      <c r="J36" s="21"/>
      <c r="K36" s="21"/>
      <c r="L36" s="21"/>
      <c r="M36" s="19">
        <f t="shared" si="6"/>
        <v>0</v>
      </c>
      <c r="N36" s="21"/>
      <c r="O36" s="21"/>
      <c r="P36" s="21"/>
      <c r="Q36" s="21"/>
      <c r="R36" s="19">
        <f t="shared" si="3"/>
        <v>0</v>
      </c>
      <c r="S36" s="21"/>
      <c r="T36" s="21"/>
      <c r="U36" s="21"/>
      <c r="V36" s="21"/>
      <c r="W36" s="21"/>
      <c r="X36" s="21"/>
      <c r="Y36" s="21"/>
      <c r="Z36" s="21"/>
      <c r="AA36" s="22">
        <f t="shared" si="7"/>
        <v>0</v>
      </c>
      <c r="AB36" s="13">
        <f t="shared" si="0"/>
        <v>0</v>
      </c>
    </row>
    <row r="37" spans="1:28" ht="12.75" customHeight="1" x14ac:dyDescent="0.2">
      <c r="A37" s="23">
        <v>43239</v>
      </c>
      <c r="B37" s="19">
        <f t="shared" si="4"/>
        <v>0</v>
      </c>
      <c r="C37" s="19">
        <f t="shared" si="1"/>
        <v>0</v>
      </c>
      <c r="D37" s="20">
        <f t="shared" si="2"/>
        <v>0</v>
      </c>
      <c r="E37" s="21"/>
      <c r="F37" s="21"/>
      <c r="G37" s="19">
        <f t="shared" si="5"/>
        <v>0</v>
      </c>
      <c r="H37" s="21"/>
      <c r="I37" s="21"/>
      <c r="J37" s="21"/>
      <c r="K37" s="21"/>
      <c r="L37" s="21"/>
      <c r="M37" s="19">
        <f t="shared" si="6"/>
        <v>0</v>
      </c>
      <c r="N37" s="21"/>
      <c r="O37" s="21"/>
      <c r="P37" s="21"/>
      <c r="Q37" s="21"/>
      <c r="R37" s="19">
        <f t="shared" si="3"/>
        <v>0</v>
      </c>
      <c r="S37" s="21"/>
      <c r="T37" s="21"/>
      <c r="U37" s="21"/>
      <c r="V37" s="21"/>
      <c r="W37" s="21"/>
      <c r="X37" s="21"/>
      <c r="Y37" s="21"/>
      <c r="Z37" s="21"/>
      <c r="AA37" s="22">
        <f t="shared" si="7"/>
        <v>0</v>
      </c>
      <c r="AB37" s="13">
        <f t="shared" si="0"/>
        <v>0</v>
      </c>
    </row>
    <row r="38" spans="1:28" ht="12.75" customHeight="1" x14ac:dyDescent="0.2">
      <c r="A38" s="23">
        <v>43240</v>
      </c>
      <c r="B38" s="19">
        <f t="shared" si="4"/>
        <v>0</v>
      </c>
      <c r="C38" s="19">
        <f t="shared" si="1"/>
        <v>0</v>
      </c>
      <c r="D38" s="20">
        <f t="shared" si="2"/>
        <v>0</v>
      </c>
      <c r="E38" s="21"/>
      <c r="F38" s="21"/>
      <c r="G38" s="19">
        <f t="shared" si="5"/>
        <v>0</v>
      </c>
      <c r="H38" s="21"/>
      <c r="I38" s="21"/>
      <c r="J38" s="21"/>
      <c r="K38" s="21"/>
      <c r="L38" s="21"/>
      <c r="M38" s="19">
        <f t="shared" si="6"/>
        <v>0</v>
      </c>
      <c r="N38" s="21"/>
      <c r="O38" s="21"/>
      <c r="P38" s="21"/>
      <c r="Q38" s="21"/>
      <c r="R38" s="19">
        <f t="shared" si="3"/>
        <v>0</v>
      </c>
      <c r="S38" s="21"/>
      <c r="T38" s="21"/>
      <c r="U38" s="21"/>
      <c r="V38" s="21"/>
      <c r="W38" s="21"/>
      <c r="X38" s="21"/>
      <c r="Y38" s="21"/>
      <c r="Z38" s="21"/>
      <c r="AA38" s="22">
        <f t="shared" si="7"/>
        <v>0</v>
      </c>
      <c r="AB38" s="13">
        <f t="shared" si="0"/>
        <v>0</v>
      </c>
    </row>
    <row r="39" spans="1:28" ht="12.75" customHeight="1" x14ac:dyDescent="0.2">
      <c r="A39" s="23">
        <v>43241</v>
      </c>
      <c r="B39" s="19">
        <f t="shared" si="4"/>
        <v>2498.7400000000002</v>
      </c>
      <c r="C39" s="19">
        <f t="shared" si="1"/>
        <v>0</v>
      </c>
      <c r="D39" s="20">
        <f t="shared" si="2"/>
        <v>0</v>
      </c>
      <c r="E39" s="21"/>
      <c r="F39" s="21"/>
      <c r="G39" s="19">
        <f t="shared" si="5"/>
        <v>2498.7400000000002</v>
      </c>
      <c r="H39" s="21"/>
      <c r="I39" s="21"/>
      <c r="J39" s="21"/>
      <c r="K39" s="21">
        <v>325.05</v>
      </c>
      <c r="L39" s="21"/>
      <c r="M39" s="19">
        <f t="shared" si="6"/>
        <v>2173.69</v>
      </c>
      <c r="N39" s="21">
        <v>2173.69</v>
      </c>
      <c r="O39" s="21"/>
      <c r="P39" s="21"/>
      <c r="Q39" s="21"/>
      <c r="R39" s="19">
        <f t="shared" si="3"/>
        <v>0</v>
      </c>
      <c r="S39" s="21"/>
      <c r="T39" s="21"/>
      <c r="U39" s="21"/>
      <c r="V39" s="21"/>
      <c r="W39" s="21"/>
      <c r="X39" s="21"/>
      <c r="Y39" s="21"/>
      <c r="Z39" s="21"/>
      <c r="AA39" s="22">
        <f t="shared" si="7"/>
        <v>2498.7400000000002</v>
      </c>
      <c r="AB39" s="13">
        <f t="shared" si="0"/>
        <v>2498.7400000000002</v>
      </c>
    </row>
    <row r="40" spans="1:28" ht="12.75" customHeight="1" x14ac:dyDescent="0.2">
      <c r="A40" s="23">
        <v>43242</v>
      </c>
      <c r="B40" s="19">
        <f t="shared" si="4"/>
        <v>0</v>
      </c>
      <c r="C40" s="19">
        <f t="shared" si="1"/>
        <v>0</v>
      </c>
      <c r="D40" s="20">
        <f t="shared" si="2"/>
        <v>0</v>
      </c>
      <c r="E40" s="21"/>
      <c r="F40" s="21"/>
      <c r="G40" s="19">
        <f t="shared" si="5"/>
        <v>0</v>
      </c>
      <c r="H40" s="21"/>
      <c r="I40" s="21"/>
      <c r="J40" s="21"/>
      <c r="K40" s="21"/>
      <c r="L40" s="21"/>
      <c r="M40" s="19">
        <f t="shared" si="6"/>
        <v>0</v>
      </c>
      <c r="N40" s="21"/>
      <c r="O40" s="21"/>
      <c r="P40" s="21"/>
      <c r="Q40" s="21"/>
      <c r="R40" s="19">
        <f t="shared" si="3"/>
        <v>0</v>
      </c>
      <c r="S40" s="21"/>
      <c r="T40" s="21"/>
      <c r="U40" s="21"/>
      <c r="V40" s="21"/>
      <c r="W40" s="21"/>
      <c r="X40" s="21"/>
      <c r="Y40" s="21"/>
      <c r="Z40" s="21"/>
      <c r="AA40" s="22">
        <f t="shared" si="7"/>
        <v>0</v>
      </c>
      <c r="AB40" s="13">
        <f t="shared" si="0"/>
        <v>0</v>
      </c>
    </row>
    <row r="41" spans="1:28" ht="12.75" customHeight="1" x14ac:dyDescent="0.2">
      <c r="A41" s="23">
        <v>43243</v>
      </c>
      <c r="B41" s="19">
        <f t="shared" si="4"/>
        <v>0</v>
      </c>
      <c r="C41" s="19">
        <f t="shared" si="1"/>
        <v>0</v>
      </c>
      <c r="D41" s="20">
        <f t="shared" si="2"/>
        <v>0</v>
      </c>
      <c r="E41" s="21"/>
      <c r="F41" s="21"/>
      <c r="G41" s="19">
        <f t="shared" si="5"/>
        <v>0</v>
      </c>
      <c r="H41" s="21"/>
      <c r="I41" s="21"/>
      <c r="J41" s="21"/>
      <c r="K41" s="21"/>
      <c r="L41" s="21"/>
      <c r="M41" s="19">
        <f t="shared" si="6"/>
        <v>0</v>
      </c>
      <c r="N41" s="21"/>
      <c r="O41" s="21"/>
      <c r="P41" s="21"/>
      <c r="Q41" s="21"/>
      <c r="R41" s="19">
        <f t="shared" si="3"/>
        <v>0</v>
      </c>
      <c r="S41" s="21"/>
      <c r="T41" s="21"/>
      <c r="U41" s="21"/>
      <c r="V41" s="21"/>
      <c r="W41" s="21"/>
      <c r="X41" s="21"/>
      <c r="Y41" s="21"/>
      <c r="Z41" s="21"/>
      <c r="AA41" s="22">
        <f t="shared" si="7"/>
        <v>0</v>
      </c>
      <c r="AB41" s="13">
        <f t="shared" si="0"/>
        <v>0</v>
      </c>
    </row>
    <row r="42" spans="1:28" ht="12.75" customHeight="1" x14ac:dyDescent="0.2">
      <c r="A42" s="23">
        <v>43244</v>
      </c>
      <c r="B42" s="19">
        <f t="shared" si="4"/>
        <v>0</v>
      </c>
      <c r="C42" s="19">
        <f t="shared" si="1"/>
        <v>0</v>
      </c>
      <c r="D42" s="20">
        <f t="shared" si="2"/>
        <v>0</v>
      </c>
      <c r="E42" s="21"/>
      <c r="F42" s="21"/>
      <c r="G42" s="19">
        <f t="shared" si="5"/>
        <v>0</v>
      </c>
      <c r="H42" s="21"/>
      <c r="I42" s="21"/>
      <c r="J42" s="21"/>
      <c r="K42" s="21"/>
      <c r="L42" s="21"/>
      <c r="M42" s="19">
        <f t="shared" si="6"/>
        <v>0</v>
      </c>
      <c r="N42" s="21"/>
      <c r="O42" s="21"/>
      <c r="P42" s="21"/>
      <c r="Q42" s="21"/>
      <c r="R42" s="19">
        <f t="shared" si="3"/>
        <v>0</v>
      </c>
      <c r="S42" s="21"/>
      <c r="T42" s="21"/>
      <c r="U42" s="21"/>
      <c r="V42" s="21"/>
      <c r="W42" s="21"/>
      <c r="X42" s="21"/>
      <c r="Y42" s="21"/>
      <c r="Z42" s="21"/>
      <c r="AA42" s="22">
        <f t="shared" si="7"/>
        <v>0</v>
      </c>
      <c r="AB42" s="13">
        <f t="shared" si="0"/>
        <v>0</v>
      </c>
    </row>
    <row r="43" spans="1:28" ht="12.75" customHeight="1" x14ac:dyDescent="0.2">
      <c r="A43" s="23">
        <v>43245</v>
      </c>
      <c r="B43" s="19">
        <f t="shared" si="4"/>
        <v>36689.380000000005</v>
      </c>
      <c r="C43" s="19">
        <f t="shared" si="1"/>
        <v>36689.380000000005</v>
      </c>
      <c r="D43" s="20">
        <f t="shared" si="2"/>
        <v>35329.4</v>
      </c>
      <c r="E43" s="21">
        <v>35329.4</v>
      </c>
      <c r="F43" s="21">
        <v>1359.98</v>
      </c>
      <c r="G43" s="19">
        <f t="shared" si="5"/>
        <v>0</v>
      </c>
      <c r="H43" s="21"/>
      <c r="I43" s="21"/>
      <c r="J43" s="21"/>
      <c r="K43" s="21"/>
      <c r="L43" s="21"/>
      <c r="M43" s="19">
        <f t="shared" si="6"/>
        <v>0</v>
      </c>
      <c r="N43" s="21"/>
      <c r="O43" s="21"/>
      <c r="P43" s="21"/>
      <c r="Q43" s="21"/>
      <c r="R43" s="19">
        <f t="shared" si="3"/>
        <v>0</v>
      </c>
      <c r="S43" s="21"/>
      <c r="T43" s="21"/>
      <c r="U43" s="21"/>
      <c r="V43" s="21"/>
      <c r="W43" s="21"/>
      <c r="X43" s="21"/>
      <c r="Y43" s="21"/>
      <c r="Z43" s="21"/>
      <c r="AA43" s="22">
        <f t="shared" si="7"/>
        <v>36689.380000000005</v>
      </c>
      <c r="AB43" s="13">
        <f t="shared" si="0"/>
        <v>36689.380000000005</v>
      </c>
    </row>
    <row r="44" spans="1:28" ht="12.75" customHeight="1" x14ac:dyDescent="0.2">
      <c r="A44" s="23">
        <v>43246</v>
      </c>
      <c r="B44" s="19">
        <f t="shared" si="4"/>
        <v>0</v>
      </c>
      <c r="C44" s="19">
        <f t="shared" si="1"/>
        <v>0</v>
      </c>
      <c r="D44" s="20">
        <f t="shared" si="2"/>
        <v>0</v>
      </c>
      <c r="E44" s="21"/>
      <c r="F44" s="21"/>
      <c r="G44" s="19">
        <f t="shared" si="5"/>
        <v>0</v>
      </c>
      <c r="H44" s="21"/>
      <c r="I44" s="21"/>
      <c r="J44" s="21"/>
      <c r="K44" s="21"/>
      <c r="L44" s="21"/>
      <c r="M44" s="19">
        <f t="shared" si="6"/>
        <v>0</v>
      </c>
      <c r="N44" s="21"/>
      <c r="O44" s="21"/>
      <c r="P44" s="21"/>
      <c r="Q44" s="21"/>
      <c r="R44" s="19">
        <f t="shared" si="3"/>
        <v>0</v>
      </c>
      <c r="S44" s="21"/>
      <c r="T44" s="21"/>
      <c r="U44" s="21"/>
      <c r="V44" s="21"/>
      <c r="W44" s="21"/>
      <c r="X44" s="21"/>
      <c r="Y44" s="21"/>
      <c r="Z44" s="21"/>
      <c r="AA44" s="22">
        <f t="shared" si="7"/>
        <v>0</v>
      </c>
      <c r="AB44" s="13">
        <f t="shared" si="0"/>
        <v>0</v>
      </c>
    </row>
    <row r="45" spans="1:28" ht="12" customHeight="1" x14ac:dyDescent="0.2">
      <c r="A45" s="23">
        <v>43247</v>
      </c>
      <c r="B45" s="19">
        <f t="shared" si="4"/>
        <v>0</v>
      </c>
      <c r="C45" s="19">
        <f t="shared" si="1"/>
        <v>0</v>
      </c>
      <c r="D45" s="20">
        <f t="shared" si="2"/>
        <v>0</v>
      </c>
      <c r="E45" s="21"/>
      <c r="F45" s="21"/>
      <c r="G45" s="19">
        <f t="shared" si="5"/>
        <v>0</v>
      </c>
      <c r="H45" s="21"/>
      <c r="I45" s="21"/>
      <c r="J45" s="21"/>
      <c r="K45" s="21"/>
      <c r="L45" s="21"/>
      <c r="M45" s="19">
        <f t="shared" si="6"/>
        <v>0</v>
      </c>
      <c r="N45" s="21"/>
      <c r="O45" s="21"/>
      <c r="P45" s="21"/>
      <c r="Q45" s="21"/>
      <c r="R45" s="19">
        <f t="shared" si="3"/>
        <v>0</v>
      </c>
      <c r="S45" s="21"/>
      <c r="T45" s="21"/>
      <c r="U45" s="21"/>
      <c r="V45" s="21"/>
      <c r="W45" s="21"/>
      <c r="X45" s="21"/>
      <c r="Y45" s="21"/>
      <c r="Z45" s="21"/>
      <c r="AA45" s="22">
        <f t="shared" si="7"/>
        <v>0</v>
      </c>
      <c r="AB45" s="13">
        <f t="shared" si="0"/>
        <v>0</v>
      </c>
    </row>
    <row r="46" spans="1:28" ht="12.75" customHeight="1" x14ac:dyDescent="0.2">
      <c r="A46" s="23">
        <v>43248</v>
      </c>
      <c r="B46" s="19">
        <f t="shared" si="4"/>
        <v>0</v>
      </c>
      <c r="C46" s="19">
        <f t="shared" si="1"/>
        <v>0</v>
      </c>
      <c r="D46" s="20">
        <f t="shared" si="2"/>
        <v>0</v>
      </c>
      <c r="E46" s="21"/>
      <c r="F46" s="21"/>
      <c r="G46" s="19">
        <f t="shared" si="5"/>
        <v>0</v>
      </c>
      <c r="H46" s="21"/>
      <c r="I46" s="21"/>
      <c r="J46" s="21"/>
      <c r="K46" s="21"/>
      <c r="L46" s="21"/>
      <c r="M46" s="19">
        <f t="shared" si="6"/>
        <v>0</v>
      </c>
      <c r="N46" s="21"/>
      <c r="O46" s="21"/>
      <c r="P46" s="21"/>
      <c r="Q46" s="21"/>
      <c r="R46" s="19">
        <f t="shared" si="3"/>
        <v>0</v>
      </c>
      <c r="S46" s="21"/>
      <c r="T46" s="21"/>
      <c r="U46" s="21"/>
      <c r="V46" s="21"/>
      <c r="W46" s="21"/>
      <c r="X46" s="21"/>
      <c r="Y46" s="21"/>
      <c r="Z46" s="21"/>
      <c r="AA46" s="22">
        <f t="shared" si="7"/>
        <v>0</v>
      </c>
      <c r="AB46" s="13">
        <f t="shared" si="0"/>
        <v>0</v>
      </c>
    </row>
    <row r="47" spans="1:28" ht="12.75" customHeight="1" x14ac:dyDescent="0.2">
      <c r="A47" s="23">
        <v>43249</v>
      </c>
      <c r="B47" s="19">
        <f t="shared" si="4"/>
        <v>0</v>
      </c>
      <c r="C47" s="19">
        <f t="shared" si="1"/>
        <v>0</v>
      </c>
      <c r="D47" s="20">
        <f t="shared" si="2"/>
        <v>0</v>
      </c>
      <c r="E47" s="24"/>
      <c r="F47" s="24"/>
      <c r="G47" s="19">
        <f t="shared" si="5"/>
        <v>0</v>
      </c>
      <c r="H47" s="21"/>
      <c r="I47" s="24"/>
      <c r="J47" s="24"/>
      <c r="K47" s="21"/>
      <c r="L47" s="24"/>
      <c r="M47" s="19">
        <f t="shared" si="6"/>
        <v>0</v>
      </c>
      <c r="N47" s="24"/>
      <c r="O47" s="24"/>
      <c r="P47" s="24"/>
      <c r="Q47" s="21"/>
      <c r="R47" s="19">
        <f t="shared" si="3"/>
        <v>0</v>
      </c>
      <c r="S47" s="24"/>
      <c r="T47" s="24"/>
      <c r="U47" s="24"/>
      <c r="V47" s="24"/>
      <c r="W47" s="24"/>
      <c r="X47" s="24"/>
      <c r="Y47" s="24"/>
      <c r="Z47" s="24"/>
      <c r="AA47" s="22">
        <f t="shared" si="7"/>
        <v>0</v>
      </c>
      <c r="AB47" s="13">
        <f t="shared" si="0"/>
        <v>0</v>
      </c>
    </row>
    <row r="48" spans="1:28" ht="12" customHeight="1" x14ac:dyDescent="0.2">
      <c r="A48" s="23">
        <v>43250</v>
      </c>
      <c r="B48" s="19">
        <f t="shared" si="4"/>
        <v>0</v>
      </c>
      <c r="C48" s="19">
        <f t="shared" si="1"/>
        <v>0</v>
      </c>
      <c r="D48" s="20">
        <f t="shared" si="2"/>
        <v>0</v>
      </c>
      <c r="E48" s="24"/>
      <c r="F48" s="24"/>
      <c r="G48" s="19">
        <f t="shared" si="5"/>
        <v>0</v>
      </c>
      <c r="H48" s="21"/>
      <c r="I48" s="21"/>
      <c r="J48" s="21"/>
      <c r="K48" s="24"/>
      <c r="L48" s="24"/>
      <c r="M48" s="19">
        <f t="shared" si="6"/>
        <v>0</v>
      </c>
      <c r="N48" s="24"/>
      <c r="O48" s="24"/>
      <c r="P48" s="24"/>
      <c r="Q48" s="21"/>
      <c r="R48" s="19">
        <f t="shared" si="3"/>
        <v>0</v>
      </c>
      <c r="S48" s="24"/>
      <c r="T48" s="24"/>
      <c r="U48" s="24"/>
      <c r="V48" s="24"/>
      <c r="W48" s="24"/>
      <c r="X48" s="24"/>
      <c r="Y48" s="24"/>
      <c r="Z48" s="24"/>
      <c r="AA48" s="22">
        <f t="shared" si="7"/>
        <v>0</v>
      </c>
      <c r="AB48" s="13">
        <f t="shared" si="0"/>
        <v>0</v>
      </c>
    </row>
    <row r="49" spans="1:28" ht="12.75" customHeight="1" x14ac:dyDescent="0.2">
      <c r="A49" s="23">
        <v>43251</v>
      </c>
      <c r="B49" s="19">
        <f t="shared" si="4"/>
        <v>0</v>
      </c>
      <c r="C49" s="19">
        <f t="shared" si="1"/>
        <v>0</v>
      </c>
      <c r="D49" s="20">
        <f t="shared" si="2"/>
        <v>0</v>
      </c>
      <c r="E49" s="24"/>
      <c r="F49" s="24"/>
      <c r="G49" s="19">
        <f t="shared" si="5"/>
        <v>0</v>
      </c>
      <c r="H49" s="21"/>
      <c r="I49" s="24"/>
      <c r="J49" s="24"/>
      <c r="K49" s="24"/>
      <c r="L49" s="24"/>
      <c r="M49" s="19">
        <f t="shared" si="6"/>
        <v>0</v>
      </c>
      <c r="N49" s="24"/>
      <c r="O49" s="24"/>
      <c r="P49" s="24"/>
      <c r="Q49" s="21"/>
      <c r="R49" s="19">
        <f t="shared" si="3"/>
        <v>0</v>
      </c>
      <c r="S49" s="24"/>
      <c r="T49" s="24"/>
      <c r="U49" s="24"/>
      <c r="V49" s="24"/>
      <c r="W49" s="24"/>
      <c r="X49" s="24"/>
      <c r="Y49" s="24"/>
      <c r="Z49" s="24"/>
      <c r="AA49" s="22">
        <f t="shared" si="7"/>
        <v>0</v>
      </c>
      <c r="AB49" s="13">
        <f t="shared" si="0"/>
        <v>0</v>
      </c>
    </row>
    <row r="50" spans="1:28" ht="12.75" customHeight="1" x14ac:dyDescent="0.2">
      <c r="A50" s="23"/>
      <c r="B50" s="19">
        <f t="shared" si="4"/>
        <v>0</v>
      </c>
      <c r="C50" s="19">
        <f t="shared" si="1"/>
        <v>0</v>
      </c>
      <c r="D50" s="20">
        <f t="shared" si="2"/>
        <v>0</v>
      </c>
      <c r="E50" s="24"/>
      <c r="F50" s="24"/>
      <c r="G50" s="19">
        <f t="shared" si="5"/>
        <v>0</v>
      </c>
      <c r="H50" s="21"/>
      <c r="I50" s="24"/>
      <c r="J50" s="24"/>
      <c r="K50" s="24"/>
      <c r="L50" s="24"/>
      <c r="M50" s="19">
        <f t="shared" si="6"/>
        <v>0</v>
      </c>
      <c r="N50" s="24"/>
      <c r="O50" s="24"/>
      <c r="P50" s="24"/>
      <c r="Q50" s="21"/>
      <c r="R50" s="19">
        <f t="shared" si="3"/>
        <v>0</v>
      </c>
      <c r="S50" s="24"/>
      <c r="T50" s="24"/>
      <c r="U50" s="24"/>
      <c r="V50" s="24"/>
      <c r="W50" s="24"/>
      <c r="X50" s="24"/>
      <c r="Y50" s="24"/>
      <c r="Z50" s="24"/>
      <c r="AA50" s="22">
        <f t="shared" si="7"/>
        <v>0</v>
      </c>
      <c r="AB50" s="13">
        <f t="shared" si="0"/>
        <v>0</v>
      </c>
    </row>
    <row r="51" spans="1:28" ht="11.1" customHeight="1" x14ac:dyDescent="0.2">
      <c r="A51" s="25" t="s">
        <v>8</v>
      </c>
      <c r="B51" s="19">
        <f t="shared" si="4"/>
        <v>91968.12000000001</v>
      </c>
      <c r="C51" s="19">
        <f t="shared" ref="C51:Z51" si="8">SUM(C19:C50)</f>
        <v>89469.38</v>
      </c>
      <c r="D51" s="19">
        <f t="shared" si="8"/>
        <v>79903.399999999994</v>
      </c>
      <c r="E51" s="21">
        <f t="shared" si="8"/>
        <v>79903.399999999994</v>
      </c>
      <c r="F51" s="21">
        <f t="shared" si="8"/>
        <v>9565.98</v>
      </c>
      <c r="G51" s="21">
        <f t="shared" si="8"/>
        <v>2498.7400000000002</v>
      </c>
      <c r="H51" s="21">
        <f t="shared" si="8"/>
        <v>0</v>
      </c>
      <c r="I51" s="21">
        <f t="shared" si="8"/>
        <v>0</v>
      </c>
      <c r="J51" s="21">
        <f t="shared" si="8"/>
        <v>0</v>
      </c>
      <c r="K51" s="21">
        <f t="shared" si="8"/>
        <v>325.05</v>
      </c>
      <c r="L51" s="21">
        <f t="shared" si="8"/>
        <v>0</v>
      </c>
      <c r="M51" s="19">
        <f t="shared" si="6"/>
        <v>2173.69</v>
      </c>
      <c r="N51" s="21">
        <f t="shared" si="8"/>
        <v>2173.69</v>
      </c>
      <c r="O51" s="21">
        <f t="shared" si="8"/>
        <v>0</v>
      </c>
      <c r="P51" s="21">
        <f t="shared" si="8"/>
        <v>0</v>
      </c>
      <c r="Q51" s="21">
        <f t="shared" si="8"/>
        <v>0</v>
      </c>
      <c r="R51" s="21">
        <f t="shared" si="8"/>
        <v>0</v>
      </c>
      <c r="S51" s="21">
        <f t="shared" si="8"/>
        <v>0</v>
      </c>
      <c r="T51" s="21">
        <f t="shared" si="8"/>
        <v>0</v>
      </c>
      <c r="U51" s="21">
        <f t="shared" si="8"/>
        <v>0</v>
      </c>
      <c r="V51" s="21">
        <f t="shared" si="8"/>
        <v>0</v>
      </c>
      <c r="W51" s="21">
        <f t="shared" si="8"/>
        <v>0</v>
      </c>
      <c r="X51" s="21">
        <f t="shared" si="8"/>
        <v>0</v>
      </c>
      <c r="Y51" s="21">
        <f t="shared" si="8"/>
        <v>0</v>
      </c>
      <c r="Z51" s="21">
        <f t="shared" si="8"/>
        <v>0</v>
      </c>
      <c r="AA51" s="22">
        <f t="shared" si="7"/>
        <v>91968.12000000001</v>
      </c>
      <c r="AB51" s="13">
        <f t="shared" si="0"/>
        <v>91968.12000000001</v>
      </c>
    </row>
    <row r="52" spans="1:28" ht="48.2" customHeight="1" x14ac:dyDescent="0.2">
      <c r="A52" s="26" t="s">
        <v>9</v>
      </c>
      <c r="B52" s="22">
        <f t="shared" ref="B52:AA52" si="9">B80</f>
        <v>0</v>
      </c>
      <c r="C52" s="22">
        <f t="shared" si="9"/>
        <v>0</v>
      </c>
      <c r="D52" s="22">
        <f t="shared" si="9"/>
        <v>0</v>
      </c>
      <c r="E52" s="22">
        <f t="shared" si="9"/>
        <v>0</v>
      </c>
      <c r="F52" s="27">
        <f t="shared" si="9"/>
        <v>0</v>
      </c>
      <c r="G52" s="22">
        <f t="shared" si="9"/>
        <v>0</v>
      </c>
      <c r="H52" s="27">
        <f t="shared" si="9"/>
        <v>0</v>
      </c>
      <c r="I52" s="27">
        <f t="shared" si="9"/>
        <v>0</v>
      </c>
      <c r="J52" s="27"/>
      <c r="K52" s="27">
        <f t="shared" si="9"/>
        <v>0</v>
      </c>
      <c r="L52" s="27">
        <f t="shared" si="9"/>
        <v>0</v>
      </c>
      <c r="M52" s="22">
        <f t="shared" si="9"/>
        <v>0</v>
      </c>
      <c r="N52" s="27">
        <f t="shared" si="9"/>
        <v>0</v>
      </c>
      <c r="O52" s="27">
        <f t="shared" si="9"/>
        <v>0</v>
      </c>
      <c r="P52" s="27">
        <f t="shared" si="9"/>
        <v>0</v>
      </c>
      <c r="Q52" s="27">
        <f t="shared" si="9"/>
        <v>0</v>
      </c>
      <c r="R52" s="22">
        <f t="shared" si="9"/>
        <v>0</v>
      </c>
      <c r="S52" s="22">
        <f t="shared" si="9"/>
        <v>0</v>
      </c>
      <c r="T52" s="22"/>
      <c r="U52" s="22"/>
      <c r="V52" s="22"/>
      <c r="W52" s="22"/>
      <c r="X52" s="22"/>
      <c r="Y52" s="22">
        <f t="shared" si="9"/>
        <v>0</v>
      </c>
      <c r="Z52" s="22">
        <f t="shared" si="9"/>
        <v>0</v>
      </c>
      <c r="AA52" s="22">
        <f t="shared" si="9"/>
        <v>0</v>
      </c>
      <c r="AB52" s="13">
        <f t="shared" si="0"/>
        <v>0</v>
      </c>
    </row>
    <row r="53" spans="1:28" ht="11.1" customHeight="1" x14ac:dyDescent="0.2">
      <c r="A53" s="25" t="s">
        <v>10</v>
      </c>
      <c r="B53" s="19">
        <f t="shared" ref="B53:AA53" si="10">B51-B52</f>
        <v>91968.12000000001</v>
      </c>
      <c r="C53" s="19">
        <f t="shared" si="10"/>
        <v>89469.38</v>
      </c>
      <c r="D53" s="19">
        <f t="shared" si="10"/>
        <v>79903.399999999994</v>
      </c>
      <c r="E53" s="19">
        <f t="shared" si="10"/>
        <v>79903.399999999994</v>
      </c>
      <c r="F53" s="21">
        <f t="shared" si="10"/>
        <v>9565.98</v>
      </c>
      <c r="G53" s="19">
        <f t="shared" si="10"/>
        <v>2498.7400000000002</v>
      </c>
      <c r="H53" s="19">
        <f t="shared" si="10"/>
        <v>0</v>
      </c>
      <c r="I53" s="19">
        <f t="shared" si="10"/>
        <v>0</v>
      </c>
      <c r="J53" s="19">
        <f t="shared" si="10"/>
        <v>0</v>
      </c>
      <c r="K53" s="19">
        <f t="shared" si="10"/>
        <v>325.05</v>
      </c>
      <c r="L53" s="19">
        <f t="shared" si="10"/>
        <v>0</v>
      </c>
      <c r="M53" s="19">
        <f t="shared" si="10"/>
        <v>2173.69</v>
      </c>
      <c r="N53" s="19">
        <f t="shared" si="10"/>
        <v>2173.69</v>
      </c>
      <c r="O53" s="19">
        <f t="shared" si="10"/>
        <v>0</v>
      </c>
      <c r="P53" s="19">
        <f t="shared" si="10"/>
        <v>0</v>
      </c>
      <c r="Q53" s="19">
        <f t="shared" si="10"/>
        <v>0</v>
      </c>
      <c r="R53" s="19">
        <f t="shared" si="10"/>
        <v>0</v>
      </c>
      <c r="S53" s="19">
        <f t="shared" si="10"/>
        <v>0</v>
      </c>
      <c r="T53" s="19">
        <f t="shared" si="10"/>
        <v>0</v>
      </c>
      <c r="U53" s="19">
        <f t="shared" si="10"/>
        <v>0</v>
      </c>
      <c r="V53" s="19">
        <f t="shared" si="10"/>
        <v>0</v>
      </c>
      <c r="W53" s="19">
        <f t="shared" si="10"/>
        <v>0</v>
      </c>
      <c r="X53" s="19">
        <f t="shared" si="10"/>
        <v>0</v>
      </c>
      <c r="Y53" s="19">
        <f t="shared" si="10"/>
        <v>0</v>
      </c>
      <c r="Z53" s="19">
        <f t="shared" si="10"/>
        <v>0</v>
      </c>
      <c r="AA53" s="19">
        <f t="shared" si="10"/>
        <v>91968.12000000001</v>
      </c>
      <c r="AB53" s="13">
        <f t="shared" si="0"/>
        <v>91968.12000000001</v>
      </c>
    </row>
    <row r="54" spans="1:28" ht="11.1" customHeight="1" x14ac:dyDescent="0.2">
      <c r="A54" s="25" t="s">
        <v>11</v>
      </c>
      <c r="B54" s="19">
        <f t="shared" ref="B54:AA54" si="11">B18+B53</f>
        <v>546272.75</v>
      </c>
      <c r="C54" s="19">
        <f t="shared" si="11"/>
        <v>483909.58</v>
      </c>
      <c r="D54" s="20">
        <f t="shared" si="11"/>
        <v>402731.5</v>
      </c>
      <c r="E54" s="20">
        <f t="shared" si="11"/>
        <v>402731.5</v>
      </c>
      <c r="F54" s="21">
        <f t="shared" si="11"/>
        <v>81178.080000000002</v>
      </c>
      <c r="G54" s="19">
        <f t="shared" si="11"/>
        <v>62363.169999999991</v>
      </c>
      <c r="H54" s="19">
        <f t="shared" si="11"/>
        <v>23192.35</v>
      </c>
      <c r="I54" s="19">
        <f t="shared" si="11"/>
        <v>0</v>
      </c>
      <c r="J54" s="19">
        <f t="shared" si="11"/>
        <v>0</v>
      </c>
      <c r="K54" s="19">
        <f t="shared" si="11"/>
        <v>1313.53</v>
      </c>
      <c r="L54" s="19">
        <f t="shared" si="11"/>
        <v>0</v>
      </c>
      <c r="M54" s="19">
        <f t="shared" si="11"/>
        <v>37857.290000000008</v>
      </c>
      <c r="N54" s="19">
        <f t="shared" si="11"/>
        <v>34112.080000000002</v>
      </c>
      <c r="O54" s="19">
        <f t="shared" si="11"/>
        <v>633.58000000000004</v>
      </c>
      <c r="P54" s="19">
        <f t="shared" si="11"/>
        <v>3111.63</v>
      </c>
      <c r="Q54" s="19">
        <f t="shared" si="11"/>
        <v>0</v>
      </c>
      <c r="R54" s="19">
        <f t="shared" si="11"/>
        <v>0</v>
      </c>
      <c r="S54" s="19">
        <f t="shared" si="11"/>
        <v>0</v>
      </c>
      <c r="T54" s="19">
        <f t="shared" si="11"/>
        <v>0</v>
      </c>
      <c r="U54" s="19">
        <f t="shared" si="11"/>
        <v>0</v>
      </c>
      <c r="V54" s="19">
        <f t="shared" si="11"/>
        <v>0</v>
      </c>
      <c r="W54" s="19">
        <f t="shared" si="11"/>
        <v>0</v>
      </c>
      <c r="X54" s="19">
        <f t="shared" si="11"/>
        <v>0</v>
      </c>
      <c r="Y54" s="19">
        <f t="shared" si="11"/>
        <v>0</v>
      </c>
      <c r="Z54" s="19">
        <f t="shared" si="11"/>
        <v>0</v>
      </c>
      <c r="AA54" s="19">
        <f t="shared" si="11"/>
        <v>546272.75</v>
      </c>
      <c r="AB54" s="13">
        <f t="shared" si="0"/>
        <v>546272.75</v>
      </c>
    </row>
    <row r="55" spans="1:28" ht="12.75" customHeight="1" x14ac:dyDescent="0.2">
      <c r="A55" s="44" t="s">
        <v>4</v>
      </c>
      <c r="B55" s="29"/>
      <c r="C55" s="45" t="s">
        <v>12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12"/>
      <c r="AA55" s="12" t="s">
        <v>6</v>
      </c>
      <c r="AB55" s="13" t="str">
        <f t="shared" si="0"/>
        <v>Разом</v>
      </c>
    </row>
    <row r="56" spans="1:28" ht="15" x14ac:dyDescent="0.25">
      <c r="A56" s="44"/>
      <c r="B56" s="14">
        <v>2000</v>
      </c>
      <c r="C56" s="15">
        <v>2100</v>
      </c>
      <c r="D56" s="15">
        <v>2110</v>
      </c>
      <c r="E56" s="15">
        <v>2111</v>
      </c>
      <c r="F56" s="15">
        <v>2120</v>
      </c>
      <c r="G56" s="15">
        <v>2200</v>
      </c>
      <c r="H56" s="15">
        <v>2210</v>
      </c>
      <c r="I56" s="15">
        <v>2220</v>
      </c>
      <c r="J56" s="15">
        <v>2230</v>
      </c>
      <c r="K56" s="15">
        <v>2240</v>
      </c>
      <c r="L56" s="15">
        <v>2250</v>
      </c>
      <c r="M56" s="15">
        <v>2270</v>
      </c>
      <c r="N56" s="15">
        <v>2271</v>
      </c>
      <c r="O56" s="15">
        <v>2272</v>
      </c>
      <c r="P56" s="15">
        <v>2273</v>
      </c>
      <c r="Q56" s="15">
        <v>2274</v>
      </c>
      <c r="R56" s="15">
        <v>2280</v>
      </c>
      <c r="S56" s="15">
        <v>2282</v>
      </c>
      <c r="T56" s="15">
        <v>2275</v>
      </c>
      <c r="U56" s="15">
        <v>2282</v>
      </c>
      <c r="V56" s="15">
        <v>2730</v>
      </c>
      <c r="W56" s="15">
        <v>2800</v>
      </c>
      <c r="X56" s="15">
        <v>3110</v>
      </c>
      <c r="Y56" s="15">
        <v>3132</v>
      </c>
      <c r="Z56" s="15">
        <v>2000</v>
      </c>
      <c r="AA56" s="17"/>
      <c r="AB56" s="13">
        <v>1</v>
      </c>
    </row>
    <row r="57" spans="1:28" x14ac:dyDescent="0.2">
      <c r="A57" s="12">
        <v>1</v>
      </c>
      <c r="B57" s="12">
        <v>2</v>
      </c>
      <c r="C57" s="12">
        <v>3</v>
      </c>
      <c r="D57" s="12">
        <v>4</v>
      </c>
      <c r="E57" s="12">
        <v>5</v>
      </c>
      <c r="F57" s="12">
        <v>6</v>
      </c>
      <c r="G57" s="12">
        <v>7</v>
      </c>
      <c r="H57" s="12">
        <v>8</v>
      </c>
      <c r="I57" s="12">
        <v>9</v>
      </c>
      <c r="J57" s="12">
        <v>10</v>
      </c>
      <c r="K57" s="12">
        <v>11</v>
      </c>
      <c r="L57" s="12">
        <v>12</v>
      </c>
      <c r="M57" s="12">
        <v>13</v>
      </c>
      <c r="N57" s="12">
        <v>14</v>
      </c>
      <c r="O57" s="12">
        <v>15</v>
      </c>
      <c r="P57" s="12">
        <v>16</v>
      </c>
      <c r="Q57" s="12">
        <v>17</v>
      </c>
      <c r="R57" s="12">
        <v>14</v>
      </c>
      <c r="S57" s="12">
        <v>15</v>
      </c>
      <c r="T57" s="12">
        <v>18</v>
      </c>
      <c r="U57" s="12">
        <v>19</v>
      </c>
      <c r="V57" s="12">
        <v>20</v>
      </c>
      <c r="W57" s="12">
        <v>21</v>
      </c>
      <c r="X57" s="12">
        <v>22</v>
      </c>
      <c r="Y57" s="12">
        <v>23</v>
      </c>
      <c r="Z57" s="12">
        <v>24</v>
      </c>
      <c r="AA57" s="12">
        <v>25</v>
      </c>
      <c r="AB57" s="13">
        <f t="shared" ref="AB57:AB79" si="12">AA57</f>
        <v>25</v>
      </c>
    </row>
    <row r="58" spans="1:28" x14ac:dyDescent="0.2">
      <c r="A58" s="23">
        <v>42736</v>
      </c>
      <c r="B58" s="19">
        <f>C58+Z58</f>
        <v>0</v>
      </c>
      <c r="C58" s="27">
        <f>D58+G58+H58+P58+Q58</f>
        <v>0</v>
      </c>
      <c r="D58" s="27">
        <f t="shared" ref="D58:D79" si="13">E58+F58</f>
        <v>0</v>
      </c>
      <c r="E58" s="27"/>
      <c r="F58" s="30"/>
      <c r="G58" s="27">
        <f>H58+I58+J58+K58+L58+M58+U58</f>
        <v>0</v>
      </c>
      <c r="H58" s="30"/>
      <c r="I58" s="30"/>
      <c r="J58" s="30"/>
      <c r="K58" s="30"/>
      <c r="L58" s="30"/>
      <c r="M58" s="30">
        <f>N58+O58+P58+Q58+T58</f>
        <v>0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27">
        <f>B58+Z58</f>
        <v>0</v>
      </c>
      <c r="AB58" s="13">
        <f t="shared" si="12"/>
        <v>0</v>
      </c>
    </row>
    <row r="59" spans="1:28" x14ac:dyDescent="0.2">
      <c r="A59" s="23">
        <v>42737</v>
      </c>
      <c r="B59" s="19">
        <f t="shared" ref="B59:B79" si="14">C59+Z59</f>
        <v>0</v>
      </c>
      <c r="C59" s="27">
        <f t="shared" ref="C59:C79" si="15">D59+G59+H59+P59+Q59</f>
        <v>0</v>
      </c>
      <c r="D59" s="27">
        <f t="shared" si="13"/>
        <v>0</v>
      </c>
      <c r="E59" s="21"/>
      <c r="F59" s="24"/>
      <c r="G59" s="27">
        <f t="shared" ref="G59:G80" si="16">H59+I59+J59+K59+L59+M59+U59</f>
        <v>0</v>
      </c>
      <c r="H59" s="21">
        <f>I59+K59+L59+M59+N59+O59</f>
        <v>0</v>
      </c>
      <c r="I59" s="21"/>
      <c r="J59" s="21"/>
      <c r="K59" s="24"/>
      <c r="L59" s="24"/>
      <c r="M59" s="30">
        <f t="shared" ref="M59:M80" si="17">N59+O59+P59+Q59+T59</f>
        <v>0</v>
      </c>
      <c r="N59" s="24"/>
      <c r="O59" s="24"/>
      <c r="P59" s="24"/>
      <c r="Q59" s="21"/>
      <c r="R59" s="19">
        <f t="shared" ref="R59:R79" si="18">S59</f>
        <v>0</v>
      </c>
      <c r="S59" s="24"/>
      <c r="T59" s="24"/>
      <c r="U59" s="24"/>
      <c r="V59" s="24"/>
      <c r="W59" s="24"/>
      <c r="X59" s="24"/>
      <c r="Y59" s="24"/>
      <c r="Z59" s="30"/>
      <c r="AA59" s="30"/>
      <c r="AB59" s="13">
        <f t="shared" si="12"/>
        <v>0</v>
      </c>
    </row>
    <row r="60" spans="1:28" x14ac:dyDescent="0.2">
      <c r="A60" s="23">
        <v>42738</v>
      </c>
      <c r="B60" s="19">
        <f t="shared" si="14"/>
        <v>0</v>
      </c>
      <c r="C60" s="27">
        <f t="shared" si="15"/>
        <v>0</v>
      </c>
      <c r="D60" s="27">
        <f t="shared" si="13"/>
        <v>0</v>
      </c>
      <c r="E60" s="30"/>
      <c r="F60" s="30"/>
      <c r="G60" s="27">
        <f t="shared" si="16"/>
        <v>0</v>
      </c>
      <c r="H60" s="30"/>
      <c r="I60" s="30"/>
      <c r="J60" s="30"/>
      <c r="K60" s="30"/>
      <c r="L60" s="30"/>
      <c r="M60" s="30">
        <f t="shared" si="17"/>
        <v>0</v>
      </c>
      <c r="N60" s="30"/>
      <c r="O60" s="30"/>
      <c r="P60" s="30"/>
      <c r="Q60" s="30"/>
      <c r="R60" s="19">
        <f t="shared" si="18"/>
        <v>0</v>
      </c>
      <c r="S60" s="30"/>
      <c r="T60" s="30"/>
      <c r="U60" s="30"/>
      <c r="V60" s="30"/>
      <c r="W60" s="30"/>
      <c r="X60" s="30"/>
      <c r="Y60" s="30"/>
      <c r="Z60" s="30"/>
      <c r="AA60" s="30"/>
      <c r="AB60" s="13">
        <f t="shared" si="12"/>
        <v>0</v>
      </c>
    </row>
    <row r="61" spans="1:28" x14ac:dyDescent="0.2">
      <c r="A61" s="23">
        <v>42739</v>
      </c>
      <c r="B61" s="19">
        <f t="shared" si="14"/>
        <v>0</v>
      </c>
      <c r="C61" s="27">
        <f t="shared" si="15"/>
        <v>0</v>
      </c>
      <c r="D61" s="27">
        <f t="shared" si="13"/>
        <v>0</v>
      </c>
      <c r="E61" s="30"/>
      <c r="F61" s="30"/>
      <c r="G61" s="27">
        <f t="shared" si="16"/>
        <v>0</v>
      </c>
      <c r="H61" s="30"/>
      <c r="I61" s="30"/>
      <c r="J61" s="30"/>
      <c r="K61" s="30"/>
      <c r="L61" s="30"/>
      <c r="M61" s="30">
        <f t="shared" si="17"/>
        <v>0</v>
      </c>
      <c r="N61" s="30"/>
      <c r="O61" s="30"/>
      <c r="P61" s="30"/>
      <c r="Q61" s="30"/>
      <c r="R61" s="19">
        <f t="shared" si="18"/>
        <v>0</v>
      </c>
      <c r="S61" s="30"/>
      <c r="T61" s="30"/>
      <c r="U61" s="30"/>
      <c r="V61" s="30"/>
      <c r="W61" s="30"/>
      <c r="X61" s="30"/>
      <c r="Y61" s="30"/>
      <c r="Z61" s="30"/>
      <c r="AA61" s="30"/>
      <c r="AB61" s="13">
        <f t="shared" si="12"/>
        <v>0</v>
      </c>
    </row>
    <row r="62" spans="1:28" x14ac:dyDescent="0.2">
      <c r="A62" s="23">
        <v>42740</v>
      </c>
      <c r="B62" s="19">
        <f t="shared" si="14"/>
        <v>0</v>
      </c>
      <c r="C62" s="27">
        <f t="shared" si="15"/>
        <v>0</v>
      </c>
      <c r="D62" s="27">
        <f t="shared" si="13"/>
        <v>0</v>
      </c>
      <c r="E62" s="30"/>
      <c r="F62" s="30"/>
      <c r="G62" s="27">
        <f t="shared" si="16"/>
        <v>0</v>
      </c>
      <c r="H62" s="30"/>
      <c r="I62" s="30"/>
      <c r="J62" s="30"/>
      <c r="K62" s="30"/>
      <c r="L62" s="30"/>
      <c r="M62" s="30">
        <f t="shared" si="17"/>
        <v>0</v>
      </c>
      <c r="N62" s="30"/>
      <c r="O62" s="30"/>
      <c r="P62" s="30"/>
      <c r="Q62" s="30"/>
      <c r="R62" s="19">
        <f t="shared" si="18"/>
        <v>0</v>
      </c>
      <c r="S62" s="30"/>
      <c r="T62" s="30"/>
      <c r="U62" s="30"/>
      <c r="V62" s="30"/>
      <c r="W62" s="30"/>
      <c r="X62" s="30"/>
      <c r="Y62" s="30"/>
      <c r="Z62" s="30"/>
      <c r="AA62" s="30"/>
      <c r="AB62" s="13">
        <f t="shared" si="12"/>
        <v>0</v>
      </c>
    </row>
    <row r="63" spans="1:28" x14ac:dyDescent="0.2">
      <c r="A63" s="23">
        <v>42741</v>
      </c>
      <c r="B63" s="19">
        <f t="shared" si="14"/>
        <v>0</v>
      </c>
      <c r="C63" s="27">
        <f t="shared" si="15"/>
        <v>0</v>
      </c>
      <c r="D63" s="27">
        <f t="shared" si="13"/>
        <v>0</v>
      </c>
      <c r="E63" s="30"/>
      <c r="F63" s="30"/>
      <c r="G63" s="27">
        <f t="shared" si="16"/>
        <v>0</v>
      </c>
      <c r="H63" s="30"/>
      <c r="I63" s="30"/>
      <c r="J63" s="30"/>
      <c r="K63" s="30"/>
      <c r="L63" s="30"/>
      <c r="M63" s="30">
        <f t="shared" si="17"/>
        <v>0</v>
      </c>
      <c r="N63" s="30"/>
      <c r="O63" s="30"/>
      <c r="P63" s="30"/>
      <c r="Q63" s="30"/>
      <c r="R63" s="19">
        <f t="shared" si="18"/>
        <v>0</v>
      </c>
      <c r="S63" s="30"/>
      <c r="T63" s="30"/>
      <c r="U63" s="30"/>
      <c r="V63" s="30"/>
      <c r="W63" s="30"/>
      <c r="X63" s="30"/>
      <c r="Y63" s="30"/>
      <c r="Z63" s="30"/>
      <c r="AA63" s="30"/>
      <c r="AB63" s="13">
        <f t="shared" si="12"/>
        <v>0</v>
      </c>
    </row>
    <row r="64" spans="1:28" x14ac:dyDescent="0.2">
      <c r="A64" s="23">
        <v>42742</v>
      </c>
      <c r="B64" s="19">
        <f t="shared" si="14"/>
        <v>0</v>
      </c>
      <c r="C64" s="27">
        <f t="shared" si="15"/>
        <v>0</v>
      </c>
      <c r="D64" s="27">
        <f t="shared" si="13"/>
        <v>0</v>
      </c>
      <c r="E64" s="30"/>
      <c r="F64" s="30"/>
      <c r="G64" s="27">
        <f t="shared" si="16"/>
        <v>0</v>
      </c>
      <c r="H64" s="30"/>
      <c r="I64" s="30"/>
      <c r="J64" s="30"/>
      <c r="K64" s="30"/>
      <c r="L64" s="30"/>
      <c r="M64" s="30">
        <f t="shared" si="17"/>
        <v>0</v>
      </c>
      <c r="N64" s="30"/>
      <c r="O64" s="30"/>
      <c r="P64" s="30"/>
      <c r="Q64" s="30"/>
      <c r="R64" s="19">
        <f t="shared" si="18"/>
        <v>0</v>
      </c>
      <c r="S64" s="30"/>
      <c r="T64" s="30"/>
      <c r="U64" s="30"/>
      <c r="V64" s="30"/>
      <c r="W64" s="30"/>
      <c r="X64" s="30"/>
      <c r="Y64" s="30"/>
      <c r="Z64" s="30"/>
      <c r="AA64" s="30"/>
      <c r="AB64" s="13">
        <f t="shared" si="12"/>
        <v>0</v>
      </c>
    </row>
    <row r="65" spans="1:28" x14ac:dyDescent="0.2">
      <c r="A65" s="23">
        <v>42743</v>
      </c>
      <c r="B65" s="19">
        <f t="shared" si="14"/>
        <v>0</v>
      </c>
      <c r="C65" s="27">
        <f t="shared" si="15"/>
        <v>0</v>
      </c>
      <c r="D65" s="27">
        <f t="shared" si="13"/>
        <v>0</v>
      </c>
      <c r="E65" s="30"/>
      <c r="F65" s="30"/>
      <c r="G65" s="27">
        <f t="shared" si="16"/>
        <v>0</v>
      </c>
      <c r="H65" s="30"/>
      <c r="I65" s="30"/>
      <c r="J65" s="30"/>
      <c r="K65" s="30"/>
      <c r="L65" s="30"/>
      <c r="M65" s="30">
        <f t="shared" si="17"/>
        <v>0</v>
      </c>
      <c r="N65" s="30"/>
      <c r="O65" s="30"/>
      <c r="P65" s="30"/>
      <c r="Q65" s="30"/>
      <c r="R65" s="19">
        <f t="shared" si="18"/>
        <v>0</v>
      </c>
      <c r="S65" s="30"/>
      <c r="T65" s="30"/>
      <c r="U65" s="30"/>
      <c r="V65" s="30"/>
      <c r="W65" s="30"/>
      <c r="X65" s="30"/>
      <c r="Y65" s="30"/>
      <c r="Z65" s="30"/>
      <c r="AA65" s="30"/>
      <c r="AB65" s="13">
        <f t="shared" si="12"/>
        <v>0</v>
      </c>
    </row>
    <row r="66" spans="1:28" x14ac:dyDescent="0.2">
      <c r="A66" s="23">
        <v>42744</v>
      </c>
      <c r="B66" s="19">
        <f t="shared" si="14"/>
        <v>0</v>
      </c>
      <c r="C66" s="27">
        <f t="shared" si="15"/>
        <v>0</v>
      </c>
      <c r="D66" s="27">
        <f t="shared" si="13"/>
        <v>0</v>
      </c>
      <c r="E66" s="30"/>
      <c r="F66" s="30"/>
      <c r="G66" s="27">
        <f t="shared" si="16"/>
        <v>0</v>
      </c>
      <c r="H66" s="30"/>
      <c r="I66" s="30"/>
      <c r="J66" s="30"/>
      <c r="K66" s="30"/>
      <c r="L66" s="30"/>
      <c r="M66" s="30">
        <f t="shared" si="17"/>
        <v>0</v>
      </c>
      <c r="N66" s="30"/>
      <c r="O66" s="30"/>
      <c r="P66" s="30"/>
      <c r="Q66" s="30"/>
      <c r="R66" s="19">
        <f t="shared" si="18"/>
        <v>0</v>
      </c>
      <c r="S66" s="30"/>
      <c r="T66" s="30"/>
      <c r="U66" s="30"/>
      <c r="V66" s="30"/>
      <c r="W66" s="30"/>
      <c r="X66" s="30"/>
      <c r="Y66" s="30"/>
      <c r="Z66" s="30"/>
      <c r="AA66" s="30"/>
      <c r="AB66" s="13">
        <f t="shared" si="12"/>
        <v>0</v>
      </c>
    </row>
    <row r="67" spans="1:28" x14ac:dyDescent="0.2">
      <c r="A67" s="23">
        <v>42745</v>
      </c>
      <c r="B67" s="19">
        <f t="shared" si="14"/>
        <v>0</v>
      </c>
      <c r="C67" s="27">
        <f t="shared" si="15"/>
        <v>0</v>
      </c>
      <c r="D67" s="27">
        <f t="shared" si="13"/>
        <v>0</v>
      </c>
      <c r="E67" s="30"/>
      <c r="F67" s="30"/>
      <c r="G67" s="27">
        <f t="shared" si="16"/>
        <v>0</v>
      </c>
      <c r="H67" s="30"/>
      <c r="I67" s="30"/>
      <c r="J67" s="30"/>
      <c r="K67" s="30"/>
      <c r="L67" s="30"/>
      <c r="M67" s="30">
        <f t="shared" si="17"/>
        <v>0</v>
      </c>
      <c r="N67" s="30"/>
      <c r="O67" s="30"/>
      <c r="P67" s="30"/>
      <c r="Q67" s="30"/>
      <c r="R67" s="19">
        <f t="shared" si="18"/>
        <v>0</v>
      </c>
      <c r="S67" s="30"/>
      <c r="T67" s="30"/>
      <c r="U67" s="30"/>
      <c r="V67" s="30"/>
      <c r="W67" s="30"/>
      <c r="X67" s="30"/>
      <c r="Y67" s="30"/>
      <c r="Z67" s="30"/>
      <c r="AA67" s="30"/>
      <c r="AB67" s="13">
        <f t="shared" si="12"/>
        <v>0</v>
      </c>
    </row>
    <row r="68" spans="1:28" x14ac:dyDescent="0.2">
      <c r="A68" s="23">
        <v>42746</v>
      </c>
      <c r="B68" s="19">
        <f t="shared" si="14"/>
        <v>0</v>
      </c>
      <c r="C68" s="27">
        <f t="shared" si="15"/>
        <v>0</v>
      </c>
      <c r="D68" s="27">
        <f t="shared" si="13"/>
        <v>0</v>
      </c>
      <c r="E68" s="30"/>
      <c r="F68" s="30"/>
      <c r="G68" s="27">
        <f t="shared" si="16"/>
        <v>0</v>
      </c>
      <c r="H68" s="30"/>
      <c r="I68" s="30"/>
      <c r="J68" s="30"/>
      <c r="K68" s="30"/>
      <c r="L68" s="30"/>
      <c r="M68" s="30">
        <f t="shared" si="17"/>
        <v>0</v>
      </c>
      <c r="N68" s="30"/>
      <c r="O68" s="30"/>
      <c r="P68" s="30"/>
      <c r="Q68" s="30"/>
      <c r="R68" s="19">
        <f t="shared" si="18"/>
        <v>0</v>
      </c>
      <c r="S68" s="30"/>
      <c r="T68" s="30"/>
      <c r="U68" s="30"/>
      <c r="V68" s="30"/>
      <c r="W68" s="30"/>
      <c r="X68" s="30"/>
      <c r="Y68" s="30"/>
      <c r="Z68" s="30"/>
      <c r="AA68" s="30"/>
      <c r="AB68" s="13">
        <f t="shared" si="12"/>
        <v>0</v>
      </c>
    </row>
    <row r="69" spans="1:28" x14ac:dyDescent="0.2">
      <c r="A69" s="23">
        <v>42747</v>
      </c>
      <c r="B69" s="19">
        <f t="shared" si="14"/>
        <v>0</v>
      </c>
      <c r="C69" s="27">
        <f t="shared" si="15"/>
        <v>0</v>
      </c>
      <c r="D69" s="27">
        <f t="shared" si="13"/>
        <v>0</v>
      </c>
      <c r="E69" s="30"/>
      <c r="F69" s="30"/>
      <c r="G69" s="27">
        <f t="shared" si="16"/>
        <v>0</v>
      </c>
      <c r="H69" s="30"/>
      <c r="I69" s="30"/>
      <c r="J69" s="30"/>
      <c r="K69" s="30"/>
      <c r="L69" s="30"/>
      <c r="M69" s="30">
        <f t="shared" si="17"/>
        <v>0</v>
      </c>
      <c r="N69" s="30"/>
      <c r="O69" s="30"/>
      <c r="P69" s="30"/>
      <c r="Q69" s="30"/>
      <c r="R69" s="19">
        <f t="shared" si="18"/>
        <v>0</v>
      </c>
      <c r="S69" s="30"/>
      <c r="T69" s="30"/>
      <c r="U69" s="30"/>
      <c r="V69" s="30"/>
      <c r="W69" s="30"/>
      <c r="X69" s="30"/>
      <c r="Y69" s="30"/>
      <c r="Z69" s="30"/>
      <c r="AA69" s="30"/>
      <c r="AB69" s="13">
        <f t="shared" si="12"/>
        <v>0</v>
      </c>
    </row>
    <row r="70" spans="1:28" x14ac:dyDescent="0.2">
      <c r="A70" s="23">
        <v>42748</v>
      </c>
      <c r="B70" s="19">
        <f t="shared" si="14"/>
        <v>0</v>
      </c>
      <c r="C70" s="27">
        <f t="shared" si="15"/>
        <v>0</v>
      </c>
      <c r="D70" s="27">
        <f t="shared" si="13"/>
        <v>0</v>
      </c>
      <c r="E70" s="30"/>
      <c r="F70" s="30"/>
      <c r="G70" s="27">
        <f t="shared" si="16"/>
        <v>0</v>
      </c>
      <c r="H70" s="30"/>
      <c r="I70" s="30"/>
      <c r="J70" s="30"/>
      <c r="K70" s="30"/>
      <c r="L70" s="30"/>
      <c r="M70" s="30">
        <f t="shared" si="17"/>
        <v>0</v>
      </c>
      <c r="N70" s="30"/>
      <c r="O70" s="30"/>
      <c r="P70" s="30"/>
      <c r="Q70" s="30"/>
      <c r="R70" s="19">
        <f t="shared" si="18"/>
        <v>0</v>
      </c>
      <c r="S70" s="30"/>
      <c r="T70" s="30"/>
      <c r="U70" s="30"/>
      <c r="V70" s="30"/>
      <c r="W70" s="30"/>
      <c r="X70" s="30"/>
      <c r="Y70" s="30"/>
      <c r="Z70" s="30"/>
      <c r="AA70" s="30"/>
      <c r="AB70" s="13">
        <f t="shared" si="12"/>
        <v>0</v>
      </c>
    </row>
    <row r="71" spans="1:28" x14ac:dyDescent="0.2">
      <c r="A71" s="23">
        <v>42749</v>
      </c>
      <c r="B71" s="19">
        <f t="shared" si="14"/>
        <v>0</v>
      </c>
      <c r="C71" s="27">
        <f t="shared" si="15"/>
        <v>0</v>
      </c>
      <c r="D71" s="27">
        <f t="shared" si="13"/>
        <v>0</v>
      </c>
      <c r="E71" s="30"/>
      <c r="F71" s="30"/>
      <c r="G71" s="27">
        <f t="shared" si="16"/>
        <v>0</v>
      </c>
      <c r="H71" s="30"/>
      <c r="I71" s="30"/>
      <c r="J71" s="30"/>
      <c r="K71" s="30"/>
      <c r="L71" s="30"/>
      <c r="M71" s="30">
        <f t="shared" si="17"/>
        <v>0</v>
      </c>
      <c r="N71" s="30"/>
      <c r="O71" s="30"/>
      <c r="P71" s="30"/>
      <c r="Q71" s="30"/>
      <c r="R71" s="19">
        <f t="shared" si="18"/>
        <v>0</v>
      </c>
      <c r="S71" s="30"/>
      <c r="T71" s="30"/>
      <c r="U71" s="30"/>
      <c r="V71" s="30"/>
      <c r="W71" s="30"/>
      <c r="X71" s="30"/>
      <c r="Y71" s="30"/>
      <c r="Z71" s="30"/>
      <c r="AA71" s="30"/>
      <c r="AB71" s="13">
        <f t="shared" si="12"/>
        <v>0</v>
      </c>
    </row>
    <row r="72" spans="1:28" x14ac:dyDescent="0.2">
      <c r="A72" s="23">
        <v>42750</v>
      </c>
      <c r="B72" s="19">
        <f t="shared" si="14"/>
        <v>0</v>
      </c>
      <c r="C72" s="27">
        <f t="shared" si="15"/>
        <v>0</v>
      </c>
      <c r="D72" s="27">
        <f t="shared" si="13"/>
        <v>0</v>
      </c>
      <c r="E72" s="30"/>
      <c r="F72" s="30"/>
      <c r="G72" s="27">
        <f t="shared" si="16"/>
        <v>0</v>
      </c>
      <c r="H72" s="30"/>
      <c r="I72" s="30"/>
      <c r="J72" s="30"/>
      <c r="K72" s="30"/>
      <c r="L72" s="30"/>
      <c r="M72" s="30">
        <f t="shared" si="17"/>
        <v>0</v>
      </c>
      <c r="N72" s="30"/>
      <c r="O72" s="30"/>
      <c r="P72" s="30"/>
      <c r="Q72" s="30"/>
      <c r="R72" s="19">
        <f t="shared" si="18"/>
        <v>0</v>
      </c>
      <c r="S72" s="30"/>
      <c r="T72" s="30"/>
      <c r="U72" s="30"/>
      <c r="V72" s="30"/>
      <c r="W72" s="30"/>
      <c r="X72" s="30"/>
      <c r="Y72" s="30"/>
      <c r="Z72" s="30"/>
      <c r="AA72" s="30"/>
      <c r="AB72" s="13">
        <f t="shared" si="12"/>
        <v>0</v>
      </c>
    </row>
    <row r="73" spans="1:28" x14ac:dyDescent="0.2">
      <c r="A73" s="23">
        <v>42751</v>
      </c>
      <c r="B73" s="19">
        <f t="shared" si="14"/>
        <v>0</v>
      </c>
      <c r="C73" s="27">
        <f t="shared" si="15"/>
        <v>0</v>
      </c>
      <c r="D73" s="27">
        <f t="shared" si="13"/>
        <v>0</v>
      </c>
      <c r="E73" s="30"/>
      <c r="F73" s="30"/>
      <c r="G73" s="27">
        <f t="shared" si="16"/>
        <v>0</v>
      </c>
      <c r="H73" s="30"/>
      <c r="I73" s="30"/>
      <c r="J73" s="30"/>
      <c r="K73" s="30"/>
      <c r="L73" s="30"/>
      <c r="M73" s="30">
        <f t="shared" si="17"/>
        <v>0</v>
      </c>
      <c r="N73" s="30"/>
      <c r="O73" s="30"/>
      <c r="P73" s="30"/>
      <c r="Q73" s="30"/>
      <c r="R73" s="19">
        <f t="shared" si="18"/>
        <v>0</v>
      </c>
      <c r="S73" s="30"/>
      <c r="T73" s="30"/>
      <c r="U73" s="30"/>
      <c r="V73" s="30"/>
      <c r="W73" s="30"/>
      <c r="X73" s="30"/>
      <c r="Y73" s="30"/>
      <c r="Z73" s="30"/>
      <c r="AA73" s="30"/>
      <c r="AB73" s="13">
        <f t="shared" si="12"/>
        <v>0</v>
      </c>
    </row>
    <row r="74" spans="1:28" x14ac:dyDescent="0.2">
      <c r="A74" s="23">
        <v>42752</v>
      </c>
      <c r="B74" s="19">
        <f t="shared" si="14"/>
        <v>0</v>
      </c>
      <c r="C74" s="27">
        <f t="shared" si="15"/>
        <v>0</v>
      </c>
      <c r="D74" s="27">
        <f t="shared" si="13"/>
        <v>0</v>
      </c>
      <c r="E74" s="30"/>
      <c r="F74" s="30"/>
      <c r="G74" s="27">
        <f t="shared" si="16"/>
        <v>0</v>
      </c>
      <c r="H74" s="30"/>
      <c r="I74" s="30"/>
      <c r="J74" s="30"/>
      <c r="K74" s="30"/>
      <c r="L74" s="30"/>
      <c r="M74" s="30">
        <f t="shared" si="17"/>
        <v>0</v>
      </c>
      <c r="N74" s="30"/>
      <c r="O74" s="30"/>
      <c r="P74" s="30"/>
      <c r="Q74" s="30"/>
      <c r="R74" s="19">
        <f t="shared" si="18"/>
        <v>0</v>
      </c>
      <c r="S74" s="30"/>
      <c r="T74" s="30"/>
      <c r="U74" s="30"/>
      <c r="V74" s="30"/>
      <c r="W74" s="30"/>
      <c r="X74" s="30"/>
      <c r="Y74" s="30"/>
      <c r="Z74" s="30"/>
      <c r="AA74" s="30"/>
      <c r="AB74" s="13">
        <f t="shared" si="12"/>
        <v>0</v>
      </c>
    </row>
    <row r="75" spans="1:28" x14ac:dyDescent="0.2">
      <c r="A75" s="23">
        <v>42753</v>
      </c>
      <c r="B75" s="19">
        <f t="shared" si="14"/>
        <v>0</v>
      </c>
      <c r="C75" s="27">
        <f t="shared" si="15"/>
        <v>0</v>
      </c>
      <c r="D75" s="27">
        <f t="shared" si="13"/>
        <v>0</v>
      </c>
      <c r="E75" s="30"/>
      <c r="F75" s="30"/>
      <c r="G75" s="27">
        <f t="shared" si="16"/>
        <v>0</v>
      </c>
      <c r="H75" s="30"/>
      <c r="I75" s="30"/>
      <c r="J75" s="30"/>
      <c r="K75" s="30"/>
      <c r="L75" s="30"/>
      <c r="M75" s="30">
        <f t="shared" si="17"/>
        <v>0</v>
      </c>
      <c r="N75" s="30"/>
      <c r="O75" s="30"/>
      <c r="P75" s="30"/>
      <c r="Q75" s="30"/>
      <c r="R75" s="19">
        <f t="shared" si="18"/>
        <v>0</v>
      </c>
      <c r="S75" s="30"/>
      <c r="T75" s="30"/>
      <c r="U75" s="30"/>
      <c r="V75" s="30"/>
      <c r="W75" s="30"/>
      <c r="X75" s="30"/>
      <c r="Y75" s="30"/>
      <c r="Z75" s="30"/>
      <c r="AA75" s="30"/>
      <c r="AB75" s="13">
        <f t="shared" si="12"/>
        <v>0</v>
      </c>
    </row>
    <row r="76" spans="1:28" x14ac:dyDescent="0.2">
      <c r="A76" s="23">
        <v>42754</v>
      </c>
      <c r="B76" s="19">
        <f t="shared" si="14"/>
        <v>0</v>
      </c>
      <c r="C76" s="27">
        <f t="shared" si="15"/>
        <v>0</v>
      </c>
      <c r="D76" s="27">
        <f t="shared" si="13"/>
        <v>0</v>
      </c>
      <c r="E76" s="30"/>
      <c r="F76" s="30"/>
      <c r="G76" s="27">
        <f t="shared" si="16"/>
        <v>0</v>
      </c>
      <c r="H76" s="30"/>
      <c r="I76" s="30"/>
      <c r="J76" s="30"/>
      <c r="K76" s="30"/>
      <c r="L76" s="30"/>
      <c r="M76" s="30">
        <f t="shared" si="17"/>
        <v>0</v>
      </c>
      <c r="N76" s="30"/>
      <c r="O76" s="30"/>
      <c r="P76" s="30"/>
      <c r="Q76" s="30"/>
      <c r="R76" s="19">
        <f t="shared" si="18"/>
        <v>0</v>
      </c>
      <c r="S76" s="30"/>
      <c r="T76" s="30"/>
      <c r="U76" s="30"/>
      <c r="V76" s="30"/>
      <c r="W76" s="30"/>
      <c r="X76" s="30"/>
      <c r="Y76" s="30"/>
      <c r="Z76" s="30"/>
      <c r="AA76" s="30"/>
      <c r="AB76" s="13">
        <f t="shared" si="12"/>
        <v>0</v>
      </c>
    </row>
    <row r="77" spans="1:28" x14ac:dyDescent="0.2">
      <c r="A77" s="23">
        <v>42755</v>
      </c>
      <c r="B77" s="19">
        <f t="shared" si="14"/>
        <v>0</v>
      </c>
      <c r="C77" s="27">
        <f t="shared" si="15"/>
        <v>0</v>
      </c>
      <c r="D77" s="27">
        <f t="shared" si="13"/>
        <v>0</v>
      </c>
      <c r="E77" s="30"/>
      <c r="F77" s="30"/>
      <c r="G77" s="27">
        <f t="shared" si="16"/>
        <v>0</v>
      </c>
      <c r="H77" s="30"/>
      <c r="I77" s="30"/>
      <c r="J77" s="30"/>
      <c r="K77" s="30"/>
      <c r="L77" s="30"/>
      <c r="M77" s="30">
        <f t="shared" si="17"/>
        <v>0</v>
      </c>
      <c r="N77" s="30"/>
      <c r="O77" s="30"/>
      <c r="P77" s="30"/>
      <c r="Q77" s="30"/>
      <c r="R77" s="19">
        <f t="shared" si="18"/>
        <v>0</v>
      </c>
      <c r="S77" s="30"/>
      <c r="T77" s="30"/>
      <c r="U77" s="30"/>
      <c r="V77" s="30"/>
      <c r="W77" s="30"/>
      <c r="X77" s="30"/>
      <c r="Y77" s="30"/>
      <c r="Z77" s="30"/>
      <c r="AA77" s="30"/>
      <c r="AB77" s="13">
        <f t="shared" si="12"/>
        <v>0</v>
      </c>
    </row>
    <row r="78" spans="1:28" x14ac:dyDescent="0.2">
      <c r="A78" s="23">
        <v>42756</v>
      </c>
      <c r="B78" s="19">
        <f t="shared" si="14"/>
        <v>0</v>
      </c>
      <c r="C78" s="27">
        <f t="shared" si="15"/>
        <v>0</v>
      </c>
      <c r="D78" s="27">
        <f t="shared" si="13"/>
        <v>0</v>
      </c>
      <c r="E78" s="30"/>
      <c r="F78" s="30"/>
      <c r="G78" s="27">
        <f t="shared" si="16"/>
        <v>0</v>
      </c>
      <c r="H78" s="30"/>
      <c r="I78" s="30"/>
      <c r="J78" s="30"/>
      <c r="K78" s="30"/>
      <c r="L78" s="30"/>
      <c r="M78" s="30">
        <f t="shared" si="17"/>
        <v>0</v>
      </c>
      <c r="N78" s="30"/>
      <c r="O78" s="30"/>
      <c r="P78" s="30"/>
      <c r="Q78" s="30"/>
      <c r="R78" s="19">
        <f t="shared" si="18"/>
        <v>0</v>
      </c>
      <c r="S78" s="30"/>
      <c r="T78" s="30"/>
      <c r="U78" s="30"/>
      <c r="V78" s="30"/>
      <c r="W78" s="30"/>
      <c r="X78" s="30"/>
      <c r="Y78" s="30"/>
      <c r="Z78" s="30"/>
      <c r="AA78" s="30"/>
      <c r="AB78" s="13">
        <f t="shared" si="12"/>
        <v>0</v>
      </c>
    </row>
    <row r="79" spans="1:28" x14ac:dyDescent="0.2">
      <c r="A79" s="23">
        <v>42757</v>
      </c>
      <c r="B79" s="19">
        <f t="shared" si="14"/>
        <v>0</v>
      </c>
      <c r="C79" s="27">
        <f t="shared" si="15"/>
        <v>0</v>
      </c>
      <c r="D79" s="27">
        <f t="shared" si="13"/>
        <v>0</v>
      </c>
      <c r="E79" s="30"/>
      <c r="F79" s="30"/>
      <c r="G79" s="27">
        <f t="shared" si="16"/>
        <v>0</v>
      </c>
      <c r="H79" s="30"/>
      <c r="I79" s="30"/>
      <c r="J79" s="30"/>
      <c r="K79" s="30"/>
      <c r="L79" s="30"/>
      <c r="M79" s="30">
        <f t="shared" si="17"/>
        <v>0</v>
      </c>
      <c r="N79" s="30"/>
      <c r="O79" s="30"/>
      <c r="P79" s="30"/>
      <c r="Q79" s="30"/>
      <c r="R79" s="19">
        <f t="shared" si="18"/>
        <v>0</v>
      </c>
      <c r="S79" s="30"/>
      <c r="T79" s="30"/>
      <c r="U79" s="30"/>
      <c r="V79" s="30"/>
      <c r="W79" s="30"/>
      <c r="X79" s="30"/>
      <c r="Y79" s="30"/>
      <c r="Z79" s="30"/>
      <c r="AA79" s="30"/>
      <c r="AB79" s="13">
        <f t="shared" si="12"/>
        <v>0</v>
      </c>
    </row>
    <row r="80" spans="1:28" x14ac:dyDescent="0.2">
      <c r="A80" s="25" t="s">
        <v>8</v>
      </c>
      <c r="B80" s="19">
        <f t="shared" ref="B80:K80" si="19">SUM(B58:B79)</f>
        <v>0</v>
      </c>
      <c r="C80" s="27">
        <f t="shared" si="19"/>
        <v>0</v>
      </c>
      <c r="D80" s="27">
        <f t="shared" si="19"/>
        <v>0</v>
      </c>
      <c r="E80" s="27">
        <f t="shared" si="19"/>
        <v>0</v>
      </c>
      <c r="F80" s="27">
        <f t="shared" si="19"/>
        <v>0</v>
      </c>
      <c r="G80" s="27">
        <f t="shared" si="16"/>
        <v>0</v>
      </c>
      <c r="H80" s="27">
        <f t="shared" si="19"/>
        <v>0</v>
      </c>
      <c r="I80" s="27">
        <f t="shared" si="19"/>
        <v>0</v>
      </c>
      <c r="J80" s="27"/>
      <c r="K80" s="27">
        <f t="shared" si="19"/>
        <v>0</v>
      </c>
      <c r="L80" s="27"/>
      <c r="M80" s="30">
        <f t="shared" si="17"/>
        <v>0</v>
      </c>
      <c r="N80" s="27">
        <f t="shared" ref="N80:AA80" si="20">SUM(N58:N79)</f>
        <v>0</v>
      </c>
      <c r="O80" s="27">
        <f t="shared" si="20"/>
        <v>0</v>
      </c>
      <c r="P80" s="27">
        <f t="shared" si="20"/>
        <v>0</v>
      </c>
      <c r="Q80" s="27">
        <f t="shared" si="20"/>
        <v>0</v>
      </c>
      <c r="R80" s="27">
        <f t="shared" si="20"/>
        <v>0</v>
      </c>
      <c r="S80" s="27">
        <f t="shared" si="20"/>
        <v>0</v>
      </c>
      <c r="T80" s="27"/>
      <c r="U80" s="27"/>
      <c r="V80" s="27"/>
      <c r="W80" s="27"/>
      <c r="X80" s="27"/>
      <c r="Y80" s="27">
        <f t="shared" si="20"/>
        <v>0</v>
      </c>
      <c r="Z80" s="27">
        <f t="shared" si="20"/>
        <v>0</v>
      </c>
      <c r="AA80" s="27">
        <f t="shared" si="20"/>
        <v>0</v>
      </c>
      <c r="AB80" s="13">
        <v>1</v>
      </c>
    </row>
    <row r="81" spans="1:2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">
      <c r="A84" s="31" t="s">
        <v>13</v>
      </c>
      <c r="B84" s="32" t="s">
        <v>22</v>
      </c>
      <c r="C84" s="32"/>
      <c r="D84" s="4"/>
      <c r="E84" s="32"/>
      <c r="F84" s="32"/>
      <c r="G84" s="33"/>
      <c r="H84" s="32" t="s">
        <v>23</v>
      </c>
      <c r="I84" s="34"/>
      <c r="J84" s="5"/>
      <c r="K84" s="35"/>
      <c r="L84" s="31"/>
      <c r="M84" s="2"/>
      <c r="N84" s="32" t="s">
        <v>14</v>
      </c>
      <c r="O84" s="36"/>
      <c r="P84" s="4"/>
      <c r="R84" s="32"/>
      <c r="S84" s="32"/>
      <c r="T84" s="32"/>
      <c r="U84" s="32"/>
      <c r="V84" s="32"/>
      <c r="W84" s="32"/>
      <c r="X84" s="32"/>
      <c r="Y84" s="32" t="s">
        <v>24</v>
      </c>
      <c r="Z84" s="32"/>
      <c r="AA84" s="34"/>
    </row>
    <row r="85" spans="1:27" x14ac:dyDescent="0.2">
      <c r="A85" s="2"/>
      <c r="B85" s="37" t="s">
        <v>15</v>
      </c>
      <c r="C85" s="37"/>
      <c r="D85" s="38"/>
      <c r="E85" s="37" t="s">
        <v>16</v>
      </c>
      <c r="F85" s="37"/>
      <c r="G85" s="39"/>
      <c r="H85" s="37" t="s">
        <v>17</v>
      </c>
      <c r="I85" s="37"/>
      <c r="J85" s="38"/>
      <c r="K85" s="2"/>
      <c r="L85" s="2"/>
      <c r="M85" s="2"/>
      <c r="N85" s="37" t="s">
        <v>15</v>
      </c>
      <c r="O85" s="37"/>
      <c r="P85" s="38"/>
      <c r="R85" s="37"/>
      <c r="S85" s="37" t="s">
        <v>16</v>
      </c>
      <c r="T85" s="38"/>
      <c r="U85" s="38"/>
      <c r="V85" s="38"/>
      <c r="W85" s="38"/>
      <c r="X85" s="38"/>
      <c r="Y85" s="39"/>
      <c r="Z85" s="37" t="s">
        <v>17</v>
      </c>
      <c r="AA85" s="37"/>
    </row>
    <row r="86" spans="1:2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</sheetData>
  <sheetProtection selectLockedCells="1" selectUnlockedCells="1"/>
  <autoFilter ref="A15:AB80">
    <filterColumn colId="9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11">
    <mergeCell ref="R1:AA1"/>
    <mergeCell ref="Q2:AA2"/>
    <mergeCell ref="R3:AA3"/>
    <mergeCell ref="A8:AA8"/>
    <mergeCell ref="E10:N10"/>
    <mergeCell ref="A12:AA12"/>
    <mergeCell ref="A13:AA13"/>
    <mergeCell ref="A15:A16"/>
    <mergeCell ref="B15:Y15"/>
    <mergeCell ref="A55:A56"/>
    <mergeCell ref="C55:Y55"/>
  </mergeCells>
  <pageMargins left="0.2361111111111111" right="0" top="0.39374999999999999" bottom="0" header="0.51180555555555551" footer="0.51180555555555551"/>
  <pageSetup paperSize="9" scale="80" firstPageNumber="0" orientation="landscape" horizontalDpi="300" verticalDpi="300" r:id="rId1"/>
  <headerFooter alignWithMargins="0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/>
  <dimension ref="A1:AB92"/>
  <sheetViews>
    <sheetView showZeros="0" topLeftCell="A37" zoomScaleNormal="100" workbookViewId="0">
      <selection activeCell="A8" sqref="A8:AA8"/>
    </sheetView>
  </sheetViews>
  <sheetFormatPr defaultRowHeight="12.75" x14ac:dyDescent="0.2"/>
  <cols>
    <col min="1" max="1" width="25.85546875" customWidth="1"/>
    <col min="2" max="2" width="11" customWidth="1"/>
    <col min="3" max="3" width="11.42578125" customWidth="1"/>
    <col min="4" max="4" width="9.42578125" customWidth="1"/>
    <col min="5" max="5" width="9.5703125" customWidth="1"/>
    <col min="7" max="7" width="10" customWidth="1"/>
    <col min="8" max="8" width="8.85546875" customWidth="1"/>
    <col min="9" max="10" width="8.42578125" customWidth="1"/>
    <col min="11" max="11" width="8.7109375" customWidth="1"/>
    <col min="16" max="16" width="8.140625" customWidth="1"/>
    <col min="17" max="17" width="5.7109375" customWidth="1"/>
    <col min="18" max="19" width="0" hidden="1" customWidth="1"/>
    <col min="25" max="25" width="8.42578125" customWidth="1"/>
    <col min="26" max="26" width="9.140625" customWidth="1"/>
    <col min="27" max="27" width="10.5703125" customWidth="1"/>
  </cols>
  <sheetData>
    <row r="1" spans="1:28" ht="15.75" x14ac:dyDescent="0.25">
      <c r="A1" s="1" t="s">
        <v>18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6" t="s">
        <v>0</v>
      </c>
      <c r="S1" s="46"/>
      <c r="T1" s="46"/>
      <c r="U1" s="46"/>
      <c r="V1" s="46"/>
      <c r="W1" s="46"/>
      <c r="X1" s="46"/>
      <c r="Y1" s="46"/>
      <c r="Z1" s="46"/>
      <c r="AA1" s="46"/>
    </row>
    <row r="2" spans="1:28" ht="15.75" x14ac:dyDescent="0.25">
      <c r="A2" s="1" t="s">
        <v>1</v>
      </c>
      <c r="E2" s="2"/>
      <c r="F2" s="3"/>
      <c r="G2" s="3"/>
      <c r="H2" s="4"/>
      <c r="I2" s="4"/>
      <c r="J2" s="4"/>
      <c r="K2" s="4"/>
      <c r="L2" s="4"/>
      <c r="M2" s="2"/>
      <c r="N2" s="2"/>
      <c r="O2" s="2"/>
      <c r="P2" s="2"/>
      <c r="Q2" s="47" t="s">
        <v>25</v>
      </c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8" ht="15.75" x14ac:dyDescent="0.25">
      <c r="A3" s="1" t="s">
        <v>19</v>
      </c>
      <c r="C3" s="2"/>
      <c r="D3" s="2"/>
      <c r="E3" s="2"/>
      <c r="F3" s="6"/>
      <c r="G3" s="6"/>
      <c r="H3" s="6"/>
      <c r="I3" s="6"/>
      <c r="J3" s="6"/>
      <c r="K3" s="6"/>
      <c r="L3" s="6"/>
      <c r="M3" s="2"/>
      <c r="N3" s="2"/>
      <c r="O3" s="2"/>
      <c r="P3" s="2"/>
      <c r="Q3" s="2"/>
      <c r="R3" s="47" t="s">
        <v>26</v>
      </c>
      <c r="S3" s="47"/>
      <c r="T3" s="47"/>
      <c r="U3" s="47"/>
      <c r="V3" s="47"/>
      <c r="W3" s="47"/>
      <c r="X3" s="47"/>
      <c r="Y3" s="47"/>
      <c r="Z3" s="47"/>
      <c r="AA3" s="47"/>
    </row>
    <row r="4" spans="1:28" ht="16.5" customHeight="1" x14ac:dyDescent="0.25">
      <c r="A4" s="1" t="s">
        <v>20</v>
      </c>
      <c r="C4" s="2"/>
      <c r="D4" s="2"/>
      <c r="E4" s="2"/>
      <c r="F4" s="7"/>
      <c r="G4" s="7"/>
      <c r="H4" s="7"/>
      <c r="I4" s="8"/>
      <c r="J4" s="8"/>
      <c r="K4" s="4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8" ht="18" customHeight="1" x14ac:dyDescent="0.2">
      <c r="A5" s="4"/>
      <c r="B5" s="4"/>
      <c r="C5" s="4"/>
      <c r="D5" s="4"/>
      <c r="E5" s="4"/>
      <c r="F5" s="9"/>
      <c r="G5" s="9"/>
      <c r="H5" s="9"/>
      <c r="I5" s="5"/>
      <c r="J5" s="5"/>
      <c r="K5" s="4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8" ht="19.5" customHeight="1" x14ac:dyDescent="0.2">
      <c r="A6" s="4"/>
      <c r="B6" s="4"/>
      <c r="C6" s="9"/>
      <c r="D6" s="9"/>
      <c r="E6" s="9"/>
      <c r="F6" s="9"/>
      <c r="G6" s="9"/>
      <c r="H6" s="9"/>
      <c r="I6" s="5"/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8" ht="15.75" customHeight="1" x14ac:dyDescent="0.2">
      <c r="A7" s="2"/>
      <c r="B7" s="2"/>
      <c r="C7" s="2"/>
      <c r="D7" s="2"/>
      <c r="E7" s="2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8" ht="22.5" customHeight="1" x14ac:dyDescent="0.25">
      <c r="A8" s="48" t="s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8" ht="14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8" ht="14.25" x14ac:dyDescent="0.2">
      <c r="A10" s="10"/>
      <c r="B10" s="10"/>
      <c r="C10" s="10"/>
      <c r="D10" s="10"/>
      <c r="E10" s="49" t="str">
        <f>Апарат!E10</f>
        <v>за травень 2018 року</v>
      </c>
      <c r="F10" s="49"/>
      <c r="G10" s="49"/>
      <c r="H10" s="49"/>
      <c r="I10" s="49"/>
      <c r="J10" s="49"/>
      <c r="K10" s="49"/>
      <c r="L10" s="49"/>
      <c r="M10" s="49"/>
      <c r="N10" s="4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8" ht="13.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8" ht="15.75" x14ac:dyDescent="0.25">
      <c r="A12" s="40" t="s">
        <v>21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8" ht="14.25" customHeight="1" x14ac:dyDescent="0.2">
      <c r="A13" s="41" t="s">
        <v>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8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8" ht="12.75" customHeight="1" x14ac:dyDescent="0.2">
      <c r="A15" s="42" t="s">
        <v>4</v>
      </c>
      <c r="B15" s="43" t="s">
        <v>5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11"/>
      <c r="AA15" s="12" t="s">
        <v>6</v>
      </c>
      <c r="AB15" s="13"/>
    </row>
    <row r="16" spans="1:28" ht="31.5" customHeight="1" x14ac:dyDescent="0.25">
      <c r="A16" s="42"/>
      <c r="B16" s="14">
        <v>2000</v>
      </c>
      <c r="C16" s="15">
        <v>2100</v>
      </c>
      <c r="D16" s="15">
        <v>2110</v>
      </c>
      <c r="E16" s="16">
        <v>2111</v>
      </c>
      <c r="F16" s="16">
        <v>2120</v>
      </c>
      <c r="G16" s="15">
        <v>2200</v>
      </c>
      <c r="H16" s="16">
        <v>2210</v>
      </c>
      <c r="I16" s="16">
        <v>2220</v>
      </c>
      <c r="J16" s="16">
        <v>2230</v>
      </c>
      <c r="K16" s="16">
        <v>2240</v>
      </c>
      <c r="L16" s="16">
        <v>2250</v>
      </c>
      <c r="M16" s="15">
        <v>2270</v>
      </c>
      <c r="N16" s="16">
        <v>2271</v>
      </c>
      <c r="O16" s="16">
        <v>2272</v>
      </c>
      <c r="P16" s="16">
        <v>2273</v>
      </c>
      <c r="Q16" s="16">
        <v>2274</v>
      </c>
      <c r="R16" s="15">
        <v>2280</v>
      </c>
      <c r="S16" s="16">
        <v>2282</v>
      </c>
      <c r="T16" s="16">
        <v>2275</v>
      </c>
      <c r="U16" s="16">
        <v>2282</v>
      </c>
      <c r="V16" s="16">
        <v>2730</v>
      </c>
      <c r="W16" s="16">
        <v>2800</v>
      </c>
      <c r="X16" s="16">
        <v>3110</v>
      </c>
      <c r="Y16" s="15">
        <v>3132</v>
      </c>
      <c r="Z16" s="15"/>
      <c r="AA16" s="17"/>
      <c r="AB16" s="13">
        <v>1</v>
      </c>
    </row>
    <row r="17" spans="1:28" x14ac:dyDescent="0.2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  <c r="P17" s="12">
        <v>16</v>
      </c>
      <c r="Q17" s="12">
        <v>17</v>
      </c>
      <c r="R17" s="12">
        <v>14</v>
      </c>
      <c r="S17" s="12">
        <v>15</v>
      </c>
      <c r="T17" s="12">
        <v>18</v>
      </c>
      <c r="U17" s="12">
        <v>19</v>
      </c>
      <c r="V17" s="12">
        <v>20</v>
      </c>
      <c r="W17" s="12">
        <v>21</v>
      </c>
      <c r="X17" s="12">
        <v>22</v>
      </c>
      <c r="Y17" s="12">
        <v>23</v>
      </c>
      <c r="Z17" s="12">
        <v>24</v>
      </c>
      <c r="AA17" s="12">
        <v>25</v>
      </c>
      <c r="AB17" s="13">
        <f t="shared" ref="AB17:AB55" si="0">AA17</f>
        <v>25</v>
      </c>
    </row>
    <row r="18" spans="1:28" x14ac:dyDescent="0.2">
      <c r="A18" s="18" t="s">
        <v>7</v>
      </c>
      <c r="B18" s="19">
        <f>[1]ЦБ!B54</f>
        <v>567558.3899999999</v>
      </c>
      <c r="C18" s="19">
        <f>[1]ЦБ!C54</f>
        <v>537369.02999999991</v>
      </c>
      <c r="D18" s="19">
        <f>[1]ЦБ!D54</f>
        <v>438097.62</v>
      </c>
      <c r="E18" s="19">
        <f>[1]ЦБ!E54</f>
        <v>438097.62</v>
      </c>
      <c r="F18" s="19">
        <f>[1]ЦБ!F54</f>
        <v>99271.41</v>
      </c>
      <c r="G18" s="19">
        <f>[1]ЦБ!G54</f>
        <v>30189.360000000001</v>
      </c>
      <c r="H18" s="19">
        <f>[1]ЦБ!H54</f>
        <v>12305</v>
      </c>
      <c r="I18" s="19">
        <f>[1]ЦБ!I54</f>
        <v>0</v>
      </c>
      <c r="J18" s="19">
        <f>[1]ЦБ!J54</f>
        <v>0</v>
      </c>
      <c r="K18" s="19">
        <f>[1]ЦБ!K54</f>
        <v>17884.36</v>
      </c>
      <c r="L18" s="19">
        <f>[1]ЦБ!L54</f>
        <v>0</v>
      </c>
      <c r="M18" s="19">
        <f>[1]ЦБ!M54</f>
        <v>0</v>
      </c>
      <c r="N18" s="19">
        <f>[1]ЦБ!N54</f>
        <v>0</v>
      </c>
      <c r="O18" s="19">
        <f>[1]ЦБ!O54</f>
        <v>0</v>
      </c>
      <c r="P18" s="19">
        <f>[1]ЦБ!P54</f>
        <v>0</v>
      </c>
      <c r="Q18" s="19">
        <f>[1]ЦБ!Q54</f>
        <v>0</v>
      </c>
      <c r="R18" s="19">
        <f>[1]ЦБ!R54</f>
        <v>0</v>
      </c>
      <c r="S18" s="19">
        <f>[1]ЦБ!S54</f>
        <v>0</v>
      </c>
      <c r="T18" s="19">
        <f>[1]ЦБ!T54</f>
        <v>0</v>
      </c>
      <c r="U18" s="19">
        <f>[1]ЦБ!U54</f>
        <v>0</v>
      </c>
      <c r="V18" s="19">
        <f>[1]ЦБ!V54</f>
        <v>0</v>
      </c>
      <c r="W18" s="19">
        <f>[1]ЦБ!W54</f>
        <v>0</v>
      </c>
      <c r="X18" s="19">
        <f>[1]ЦБ!X54</f>
        <v>0</v>
      </c>
      <c r="Y18" s="19">
        <f>[1]ЦБ!Y54</f>
        <v>0</v>
      </c>
      <c r="Z18" s="19">
        <f>[1]ЦБ!Z54</f>
        <v>0</v>
      </c>
      <c r="AA18" s="19">
        <f>[1]ЦБ!AA54</f>
        <v>567558.3899999999</v>
      </c>
      <c r="AB18" s="13">
        <f t="shared" si="0"/>
        <v>567558.3899999999</v>
      </c>
    </row>
    <row r="19" spans="1:28" ht="12.75" customHeight="1" x14ac:dyDescent="0.2">
      <c r="A19" s="23">
        <f>Апарат!A19</f>
        <v>43221</v>
      </c>
      <c r="B19" s="19">
        <f>C19+G19+W19</f>
        <v>0</v>
      </c>
      <c r="C19" s="19">
        <f t="shared" ref="C19:C50" si="1">D19+F19</f>
        <v>0</v>
      </c>
      <c r="D19" s="20">
        <f t="shared" ref="D19:D50" si="2">E19</f>
        <v>0</v>
      </c>
      <c r="E19" s="21"/>
      <c r="F19" s="24"/>
      <c r="G19" s="19">
        <f>H19+I19+J19+K19+L19+M19+U19</f>
        <v>0</v>
      </c>
      <c r="H19" s="21"/>
      <c r="I19" s="21"/>
      <c r="J19" s="21"/>
      <c r="K19" s="24"/>
      <c r="L19" s="24"/>
      <c r="M19" s="19">
        <f>N19+O19+P19+Q19+T19</f>
        <v>0</v>
      </c>
      <c r="N19" s="24"/>
      <c r="O19" s="24"/>
      <c r="P19" s="24"/>
      <c r="Q19" s="21"/>
      <c r="R19" s="19">
        <f t="shared" ref="R19:R50" si="3">S19</f>
        <v>0</v>
      </c>
      <c r="S19" s="24"/>
      <c r="T19" s="24"/>
      <c r="U19" s="24"/>
      <c r="V19" s="24"/>
      <c r="W19" s="24"/>
      <c r="X19" s="24"/>
      <c r="Y19" s="24"/>
      <c r="Z19" s="24"/>
      <c r="AA19" s="22">
        <f>B19+X19+Y19</f>
        <v>0</v>
      </c>
      <c r="AB19" s="13">
        <f t="shared" si="0"/>
        <v>0</v>
      </c>
    </row>
    <row r="20" spans="1:28" ht="12.75" customHeight="1" x14ac:dyDescent="0.2">
      <c r="A20" s="23">
        <f>Апарат!A20</f>
        <v>43222</v>
      </c>
      <c r="B20" s="19">
        <f t="shared" ref="B20:B50" si="4">C20+G20+W20</f>
        <v>0</v>
      </c>
      <c r="C20" s="19">
        <f t="shared" si="1"/>
        <v>0</v>
      </c>
      <c r="D20" s="20">
        <f t="shared" si="2"/>
        <v>0</v>
      </c>
      <c r="E20" s="21"/>
      <c r="F20" s="24"/>
      <c r="G20" s="19">
        <f t="shared" ref="G20:G50" si="5">H20+I20+J20+K20+L20+M20+U20</f>
        <v>0</v>
      </c>
      <c r="H20" s="21"/>
      <c r="I20" s="21"/>
      <c r="J20" s="21"/>
      <c r="K20" s="21"/>
      <c r="L20" s="21"/>
      <c r="M20" s="19">
        <f t="shared" ref="M20:M51" si="6">N20+O20+P20+Q20+T20</f>
        <v>0</v>
      </c>
      <c r="N20" s="21"/>
      <c r="O20" s="21"/>
      <c r="P20" s="21"/>
      <c r="Q20" s="21"/>
      <c r="R20" s="19">
        <f t="shared" si="3"/>
        <v>0</v>
      </c>
      <c r="S20" s="21"/>
      <c r="T20" s="21"/>
      <c r="U20" s="21"/>
      <c r="V20" s="21"/>
      <c r="W20" s="21"/>
      <c r="X20" s="21"/>
      <c r="Y20" s="21"/>
      <c r="Z20" s="21"/>
      <c r="AA20" s="22">
        <f t="shared" ref="AA20:AA51" si="7">B20+X20+Y20</f>
        <v>0</v>
      </c>
      <c r="AB20" s="13">
        <f t="shared" si="0"/>
        <v>0</v>
      </c>
    </row>
    <row r="21" spans="1:28" ht="12.75" customHeight="1" x14ac:dyDescent="0.2">
      <c r="A21" s="23">
        <f>Апарат!A21</f>
        <v>43223</v>
      </c>
      <c r="B21" s="19">
        <f t="shared" si="4"/>
        <v>0</v>
      </c>
      <c r="C21" s="19">
        <f t="shared" si="1"/>
        <v>0</v>
      </c>
      <c r="D21" s="20">
        <f t="shared" si="2"/>
        <v>0</v>
      </c>
      <c r="E21" s="21"/>
      <c r="F21" s="24"/>
      <c r="G21" s="19">
        <f t="shared" si="5"/>
        <v>0</v>
      </c>
      <c r="H21" s="21"/>
      <c r="I21" s="21"/>
      <c r="J21" s="21"/>
      <c r="K21" s="21"/>
      <c r="L21" s="21"/>
      <c r="M21" s="19">
        <f t="shared" si="6"/>
        <v>0</v>
      </c>
      <c r="N21" s="21"/>
      <c r="O21" s="21"/>
      <c r="P21" s="21"/>
      <c r="Q21" s="21"/>
      <c r="R21" s="19">
        <f t="shared" si="3"/>
        <v>0</v>
      </c>
      <c r="S21" s="21"/>
      <c r="T21" s="21"/>
      <c r="U21" s="21"/>
      <c r="V21" s="21"/>
      <c r="W21" s="21"/>
      <c r="X21" s="21"/>
      <c r="Y21" s="21"/>
      <c r="Z21" s="21"/>
      <c r="AA21" s="22">
        <f t="shared" si="7"/>
        <v>0</v>
      </c>
      <c r="AB21" s="13">
        <f t="shared" si="0"/>
        <v>0</v>
      </c>
    </row>
    <row r="22" spans="1:28" ht="12.75" customHeight="1" x14ac:dyDescent="0.2">
      <c r="A22" s="23">
        <f>Апарат!A22</f>
        <v>43224</v>
      </c>
      <c r="B22" s="19">
        <f t="shared" si="4"/>
        <v>0</v>
      </c>
      <c r="C22" s="19">
        <f t="shared" si="1"/>
        <v>0</v>
      </c>
      <c r="D22" s="20">
        <f t="shared" si="2"/>
        <v>0</v>
      </c>
      <c r="E22" s="21"/>
      <c r="F22" s="21"/>
      <c r="G22" s="19">
        <f t="shared" si="5"/>
        <v>0</v>
      </c>
      <c r="H22" s="21"/>
      <c r="I22" s="21"/>
      <c r="J22" s="21"/>
      <c r="K22" s="21"/>
      <c r="L22" s="21"/>
      <c r="M22" s="19">
        <f t="shared" si="6"/>
        <v>0</v>
      </c>
      <c r="N22" s="21"/>
      <c r="O22" s="21"/>
      <c r="P22" s="21"/>
      <c r="Q22" s="21"/>
      <c r="R22" s="19">
        <f t="shared" si="3"/>
        <v>0</v>
      </c>
      <c r="S22" s="21"/>
      <c r="T22" s="21"/>
      <c r="U22" s="21"/>
      <c r="V22" s="21"/>
      <c r="W22" s="21"/>
      <c r="X22" s="21"/>
      <c r="Y22" s="21"/>
      <c r="Z22" s="21"/>
      <c r="AA22" s="22">
        <f t="shared" si="7"/>
        <v>0</v>
      </c>
      <c r="AB22" s="13">
        <f t="shared" si="0"/>
        <v>0</v>
      </c>
    </row>
    <row r="23" spans="1:28" ht="12.75" customHeight="1" x14ac:dyDescent="0.2">
      <c r="A23" s="23">
        <f>Апарат!A23</f>
        <v>43225</v>
      </c>
      <c r="B23" s="19">
        <f t="shared" si="4"/>
        <v>0</v>
      </c>
      <c r="C23" s="19">
        <f t="shared" si="1"/>
        <v>0</v>
      </c>
      <c r="D23" s="20">
        <f t="shared" si="2"/>
        <v>0</v>
      </c>
      <c r="E23" s="21"/>
      <c r="F23" s="21"/>
      <c r="G23" s="19">
        <f t="shared" si="5"/>
        <v>0</v>
      </c>
      <c r="H23" s="21"/>
      <c r="I23" s="21"/>
      <c r="J23" s="21"/>
      <c r="K23" s="21"/>
      <c r="L23" s="21"/>
      <c r="M23" s="19">
        <f t="shared" si="6"/>
        <v>0</v>
      </c>
      <c r="N23" s="21"/>
      <c r="O23" s="21"/>
      <c r="P23" s="21"/>
      <c r="Q23" s="21"/>
      <c r="R23" s="19">
        <f t="shared" si="3"/>
        <v>0</v>
      </c>
      <c r="S23" s="21"/>
      <c r="T23" s="21"/>
      <c r="U23" s="21"/>
      <c r="V23" s="21"/>
      <c r="W23" s="21"/>
      <c r="X23" s="21"/>
      <c r="Y23" s="21"/>
      <c r="Z23" s="21"/>
      <c r="AA23" s="22">
        <f t="shared" si="7"/>
        <v>0</v>
      </c>
      <c r="AB23" s="13">
        <f t="shared" si="0"/>
        <v>0</v>
      </c>
    </row>
    <row r="24" spans="1:28" ht="12.75" customHeight="1" x14ac:dyDescent="0.2">
      <c r="A24" s="23">
        <f>Апарат!A24</f>
        <v>43226</v>
      </c>
      <c r="B24" s="19">
        <f t="shared" si="4"/>
        <v>0</v>
      </c>
      <c r="C24" s="19">
        <f t="shared" si="1"/>
        <v>0</v>
      </c>
      <c r="D24" s="20">
        <f t="shared" si="2"/>
        <v>0</v>
      </c>
      <c r="E24" s="21"/>
      <c r="F24" s="21"/>
      <c r="G24" s="19">
        <f t="shared" si="5"/>
        <v>0</v>
      </c>
      <c r="H24" s="21"/>
      <c r="I24" s="21"/>
      <c r="J24" s="21"/>
      <c r="K24" s="21"/>
      <c r="L24" s="21"/>
      <c r="M24" s="19">
        <f t="shared" si="6"/>
        <v>0</v>
      </c>
      <c r="N24" s="21"/>
      <c r="O24" s="21"/>
      <c r="P24" s="21"/>
      <c r="Q24" s="21"/>
      <c r="R24" s="19">
        <f t="shared" si="3"/>
        <v>0</v>
      </c>
      <c r="S24" s="21"/>
      <c r="T24" s="21"/>
      <c r="U24" s="21"/>
      <c r="V24" s="21"/>
      <c r="W24" s="21"/>
      <c r="X24" s="21"/>
      <c r="Y24" s="21"/>
      <c r="Z24" s="21"/>
      <c r="AA24" s="22">
        <f t="shared" si="7"/>
        <v>0</v>
      </c>
      <c r="AB24" s="13">
        <f t="shared" si="0"/>
        <v>0</v>
      </c>
    </row>
    <row r="25" spans="1:28" ht="12.75" customHeight="1" x14ac:dyDescent="0.2">
      <c r="A25" s="23">
        <f>Апарат!A25</f>
        <v>43227</v>
      </c>
      <c r="B25" s="19">
        <f t="shared" si="4"/>
        <v>0</v>
      </c>
      <c r="C25" s="19">
        <f t="shared" si="1"/>
        <v>0</v>
      </c>
      <c r="D25" s="20">
        <f t="shared" si="2"/>
        <v>0</v>
      </c>
      <c r="E25" s="21"/>
      <c r="F25" s="21"/>
      <c r="G25" s="19">
        <f t="shared" si="5"/>
        <v>0</v>
      </c>
      <c r="H25" s="21"/>
      <c r="I25" s="21"/>
      <c r="J25" s="21"/>
      <c r="K25" s="21"/>
      <c r="L25" s="21"/>
      <c r="M25" s="19">
        <f t="shared" si="6"/>
        <v>0</v>
      </c>
      <c r="N25" s="21"/>
      <c r="O25" s="21"/>
      <c r="P25" s="21"/>
      <c r="Q25" s="21"/>
      <c r="R25" s="19">
        <f t="shared" si="3"/>
        <v>0</v>
      </c>
      <c r="S25" s="21"/>
      <c r="T25" s="21"/>
      <c r="U25" s="21"/>
      <c r="V25" s="21"/>
      <c r="W25" s="21"/>
      <c r="X25" s="21"/>
      <c r="Y25" s="21"/>
      <c r="Z25" s="21"/>
      <c r="AA25" s="22">
        <f t="shared" si="7"/>
        <v>0</v>
      </c>
      <c r="AB25" s="13">
        <f t="shared" si="0"/>
        <v>0</v>
      </c>
    </row>
    <row r="26" spans="1:28" ht="12.75" customHeight="1" x14ac:dyDescent="0.2">
      <c r="A26" s="23">
        <f>Апарат!A26</f>
        <v>43228</v>
      </c>
      <c r="B26" s="19">
        <f t="shared" si="4"/>
        <v>0</v>
      </c>
      <c r="C26" s="19">
        <f t="shared" si="1"/>
        <v>0</v>
      </c>
      <c r="D26" s="20">
        <f t="shared" si="2"/>
        <v>0</v>
      </c>
      <c r="E26" s="21"/>
      <c r="F26" s="21"/>
      <c r="G26" s="19">
        <f t="shared" si="5"/>
        <v>0</v>
      </c>
      <c r="H26" s="21"/>
      <c r="I26" s="21"/>
      <c r="J26" s="21"/>
      <c r="K26" s="21"/>
      <c r="L26" s="21"/>
      <c r="M26" s="19">
        <f t="shared" si="6"/>
        <v>0</v>
      </c>
      <c r="N26" s="21"/>
      <c r="O26" s="21"/>
      <c r="P26" s="21"/>
      <c r="Q26" s="21"/>
      <c r="R26" s="19">
        <f t="shared" si="3"/>
        <v>0</v>
      </c>
      <c r="S26" s="21"/>
      <c r="T26" s="21"/>
      <c r="U26" s="21"/>
      <c r="V26" s="21"/>
      <c r="W26" s="21"/>
      <c r="X26" s="21"/>
      <c r="Y26" s="21"/>
      <c r="Z26" s="21"/>
      <c r="AA26" s="22">
        <f t="shared" si="7"/>
        <v>0</v>
      </c>
      <c r="AB26" s="13">
        <f t="shared" si="0"/>
        <v>0</v>
      </c>
    </row>
    <row r="27" spans="1:28" ht="12.75" customHeight="1" x14ac:dyDescent="0.2">
      <c r="A27" s="23">
        <f>Апарат!A27</f>
        <v>43229</v>
      </c>
      <c r="B27" s="19">
        <f t="shared" si="4"/>
        <v>0</v>
      </c>
      <c r="C27" s="19">
        <f t="shared" si="1"/>
        <v>0</v>
      </c>
      <c r="D27" s="20">
        <f t="shared" si="2"/>
        <v>0</v>
      </c>
      <c r="E27" s="21"/>
      <c r="F27" s="21"/>
      <c r="G27" s="19">
        <f t="shared" si="5"/>
        <v>0</v>
      </c>
      <c r="H27" s="21"/>
      <c r="I27" s="21"/>
      <c r="J27" s="21"/>
      <c r="K27" s="21"/>
      <c r="L27" s="21"/>
      <c r="M27" s="19">
        <f t="shared" si="6"/>
        <v>0</v>
      </c>
      <c r="N27" s="21"/>
      <c r="O27" s="21"/>
      <c r="P27" s="21"/>
      <c r="Q27" s="21"/>
      <c r="R27" s="19">
        <f t="shared" si="3"/>
        <v>0</v>
      </c>
      <c r="S27" s="21"/>
      <c r="T27" s="21"/>
      <c r="U27" s="21"/>
      <c r="V27" s="21"/>
      <c r="W27" s="21"/>
      <c r="X27" s="21"/>
      <c r="Y27" s="21"/>
      <c r="Z27" s="21"/>
      <c r="AA27" s="22">
        <f t="shared" si="7"/>
        <v>0</v>
      </c>
      <c r="AB27" s="13">
        <f t="shared" si="0"/>
        <v>0</v>
      </c>
    </row>
    <row r="28" spans="1:28" ht="12.75" customHeight="1" x14ac:dyDescent="0.2">
      <c r="A28" s="23">
        <f>Апарат!A28</f>
        <v>43230</v>
      </c>
      <c r="B28" s="19">
        <f t="shared" si="4"/>
        <v>102545</v>
      </c>
      <c r="C28" s="19">
        <f t="shared" si="1"/>
        <v>102545</v>
      </c>
      <c r="D28" s="20">
        <f t="shared" si="2"/>
        <v>86602</v>
      </c>
      <c r="E28" s="21">
        <v>86602</v>
      </c>
      <c r="F28" s="21">
        <v>15943</v>
      </c>
      <c r="G28" s="19">
        <f t="shared" si="5"/>
        <v>0</v>
      </c>
      <c r="H28" s="21"/>
      <c r="I28" s="21"/>
      <c r="J28" s="21"/>
      <c r="K28" s="21"/>
      <c r="L28" s="21"/>
      <c r="M28" s="19">
        <f t="shared" si="6"/>
        <v>0</v>
      </c>
      <c r="N28" s="21"/>
      <c r="O28" s="21"/>
      <c r="P28" s="21"/>
      <c r="Q28" s="21"/>
      <c r="R28" s="19">
        <f t="shared" si="3"/>
        <v>0</v>
      </c>
      <c r="S28" s="21"/>
      <c r="T28" s="21"/>
      <c r="U28" s="21"/>
      <c r="V28" s="21"/>
      <c r="W28" s="21"/>
      <c r="X28" s="21"/>
      <c r="Y28" s="21"/>
      <c r="Z28" s="21"/>
      <c r="AA28" s="22">
        <f t="shared" si="7"/>
        <v>102545</v>
      </c>
      <c r="AB28" s="13">
        <f t="shared" si="0"/>
        <v>102545</v>
      </c>
    </row>
    <row r="29" spans="1:28" ht="12.75" customHeight="1" x14ac:dyDescent="0.2">
      <c r="A29" s="23">
        <f>Апарат!A29</f>
        <v>43231</v>
      </c>
      <c r="B29" s="19">
        <f t="shared" si="4"/>
        <v>0</v>
      </c>
      <c r="C29" s="19">
        <f t="shared" si="1"/>
        <v>0</v>
      </c>
      <c r="D29" s="20">
        <f t="shared" si="2"/>
        <v>0</v>
      </c>
      <c r="E29" s="21"/>
      <c r="F29" s="21"/>
      <c r="G29" s="19">
        <f t="shared" si="5"/>
        <v>0</v>
      </c>
      <c r="H29" s="21"/>
      <c r="I29" s="21"/>
      <c r="J29" s="21"/>
      <c r="K29" s="21"/>
      <c r="L29" s="21"/>
      <c r="M29" s="19">
        <f t="shared" si="6"/>
        <v>0</v>
      </c>
      <c r="N29" s="21"/>
      <c r="O29" s="21"/>
      <c r="P29" s="21"/>
      <c r="Q29" s="21"/>
      <c r="R29" s="19">
        <f t="shared" si="3"/>
        <v>0</v>
      </c>
      <c r="S29" s="21"/>
      <c r="T29" s="21"/>
      <c r="U29" s="21"/>
      <c r="V29" s="21"/>
      <c r="W29" s="21"/>
      <c r="X29" s="21"/>
      <c r="Y29" s="21"/>
      <c r="Z29" s="21"/>
      <c r="AA29" s="22">
        <f t="shared" si="7"/>
        <v>0</v>
      </c>
      <c r="AB29" s="13">
        <f t="shared" si="0"/>
        <v>0</v>
      </c>
    </row>
    <row r="30" spans="1:28" ht="12" customHeight="1" x14ac:dyDescent="0.2">
      <c r="A30" s="23">
        <f>Апарат!A30</f>
        <v>43232</v>
      </c>
      <c r="B30" s="19">
        <f t="shared" si="4"/>
        <v>0</v>
      </c>
      <c r="C30" s="19">
        <f t="shared" si="1"/>
        <v>0</v>
      </c>
      <c r="D30" s="20">
        <f t="shared" si="2"/>
        <v>0</v>
      </c>
      <c r="E30" s="21"/>
      <c r="F30" s="21"/>
      <c r="G30" s="19">
        <f t="shared" si="5"/>
        <v>0</v>
      </c>
      <c r="H30" s="21"/>
      <c r="I30" s="21"/>
      <c r="J30" s="21"/>
      <c r="K30" s="21"/>
      <c r="L30" s="21"/>
      <c r="M30" s="19">
        <f t="shared" si="6"/>
        <v>0</v>
      </c>
      <c r="N30" s="21"/>
      <c r="O30" s="21"/>
      <c r="P30" s="21"/>
      <c r="Q30" s="21"/>
      <c r="R30" s="19">
        <f t="shared" si="3"/>
        <v>0</v>
      </c>
      <c r="S30" s="21"/>
      <c r="T30" s="21"/>
      <c r="U30" s="21"/>
      <c r="V30" s="21"/>
      <c r="W30" s="21"/>
      <c r="X30" s="21"/>
      <c r="Y30" s="21"/>
      <c r="Z30" s="21"/>
      <c r="AA30" s="22">
        <f t="shared" si="7"/>
        <v>0</v>
      </c>
      <c r="AB30" s="13">
        <f t="shared" si="0"/>
        <v>0</v>
      </c>
    </row>
    <row r="31" spans="1:28" ht="12.75" customHeight="1" x14ac:dyDescent="0.2">
      <c r="A31" s="23">
        <f>Апарат!A31</f>
        <v>43233</v>
      </c>
      <c r="B31" s="19">
        <f t="shared" si="4"/>
        <v>0</v>
      </c>
      <c r="C31" s="19">
        <f t="shared" si="1"/>
        <v>0</v>
      </c>
      <c r="D31" s="20">
        <f t="shared" si="2"/>
        <v>0</v>
      </c>
      <c r="E31" s="21"/>
      <c r="F31" s="21"/>
      <c r="G31" s="19">
        <f t="shared" si="5"/>
        <v>0</v>
      </c>
      <c r="H31" s="21"/>
      <c r="I31" s="21"/>
      <c r="J31" s="21"/>
      <c r="K31" s="21"/>
      <c r="L31" s="21"/>
      <c r="M31" s="19">
        <f t="shared" si="6"/>
        <v>0</v>
      </c>
      <c r="N31" s="21"/>
      <c r="O31" s="21"/>
      <c r="P31" s="21"/>
      <c r="Q31" s="21"/>
      <c r="R31" s="19">
        <f t="shared" si="3"/>
        <v>0</v>
      </c>
      <c r="S31" s="21"/>
      <c r="T31" s="21"/>
      <c r="U31" s="21"/>
      <c r="V31" s="21"/>
      <c r="W31" s="21"/>
      <c r="X31" s="21"/>
      <c r="Y31" s="21"/>
      <c r="Z31" s="21"/>
      <c r="AA31" s="22">
        <f t="shared" si="7"/>
        <v>0</v>
      </c>
      <c r="AB31" s="13">
        <f t="shared" si="0"/>
        <v>0</v>
      </c>
    </row>
    <row r="32" spans="1:28" ht="12.75" customHeight="1" x14ac:dyDescent="0.2">
      <c r="A32" s="23">
        <f>Апарат!A32</f>
        <v>43234</v>
      </c>
      <c r="B32" s="19">
        <f t="shared" si="4"/>
        <v>0</v>
      </c>
      <c r="C32" s="19">
        <f t="shared" si="1"/>
        <v>0</v>
      </c>
      <c r="D32" s="20">
        <f t="shared" si="2"/>
        <v>0</v>
      </c>
      <c r="E32" s="21"/>
      <c r="F32" s="21"/>
      <c r="G32" s="19">
        <f t="shared" si="5"/>
        <v>0</v>
      </c>
      <c r="H32" s="21"/>
      <c r="I32" s="21"/>
      <c r="J32" s="21"/>
      <c r="K32" s="21"/>
      <c r="L32" s="21"/>
      <c r="M32" s="19">
        <f t="shared" si="6"/>
        <v>0</v>
      </c>
      <c r="N32" s="21"/>
      <c r="O32" s="21"/>
      <c r="P32" s="21"/>
      <c r="Q32" s="21"/>
      <c r="R32" s="19">
        <f t="shared" si="3"/>
        <v>0</v>
      </c>
      <c r="S32" s="21"/>
      <c r="T32" s="21"/>
      <c r="U32" s="21"/>
      <c r="V32" s="21"/>
      <c r="W32" s="21"/>
      <c r="X32" s="21"/>
      <c r="Y32" s="21"/>
      <c r="Z32" s="21"/>
      <c r="AA32" s="22">
        <f t="shared" si="7"/>
        <v>0</v>
      </c>
      <c r="AB32" s="13">
        <f t="shared" si="0"/>
        <v>0</v>
      </c>
    </row>
    <row r="33" spans="1:28" ht="12.75" customHeight="1" x14ac:dyDescent="0.2">
      <c r="A33" s="23">
        <f>Апарат!A33</f>
        <v>43235</v>
      </c>
      <c r="B33" s="19">
        <f t="shared" si="4"/>
        <v>0</v>
      </c>
      <c r="C33" s="19">
        <f t="shared" si="1"/>
        <v>0</v>
      </c>
      <c r="D33" s="20">
        <f t="shared" si="2"/>
        <v>0</v>
      </c>
      <c r="E33" s="21"/>
      <c r="F33" s="21"/>
      <c r="G33" s="19">
        <f t="shared" si="5"/>
        <v>0</v>
      </c>
      <c r="H33" s="21"/>
      <c r="I33" s="21"/>
      <c r="J33" s="21"/>
      <c r="K33" s="21"/>
      <c r="L33" s="21"/>
      <c r="M33" s="19">
        <f t="shared" si="6"/>
        <v>0</v>
      </c>
      <c r="N33" s="21"/>
      <c r="O33" s="21"/>
      <c r="P33" s="21"/>
      <c r="Q33" s="21"/>
      <c r="R33" s="19">
        <f t="shared" si="3"/>
        <v>0</v>
      </c>
      <c r="S33" s="21"/>
      <c r="T33" s="21"/>
      <c r="U33" s="21"/>
      <c r="V33" s="21"/>
      <c r="W33" s="21"/>
      <c r="X33" s="21"/>
      <c r="Y33" s="21"/>
      <c r="Z33" s="21"/>
      <c r="AA33" s="22">
        <f t="shared" si="7"/>
        <v>0</v>
      </c>
      <c r="AB33" s="13">
        <f t="shared" si="0"/>
        <v>0</v>
      </c>
    </row>
    <row r="34" spans="1:28" ht="12.75" customHeight="1" x14ac:dyDescent="0.2">
      <c r="A34" s="23">
        <f>Апарат!A34</f>
        <v>43236</v>
      </c>
      <c r="B34" s="19">
        <f t="shared" si="4"/>
        <v>0</v>
      </c>
      <c r="C34" s="19">
        <f t="shared" si="1"/>
        <v>0</v>
      </c>
      <c r="D34" s="20">
        <f t="shared" si="2"/>
        <v>0</v>
      </c>
      <c r="E34" s="21"/>
      <c r="F34" s="21"/>
      <c r="G34" s="19">
        <f t="shared" si="5"/>
        <v>0</v>
      </c>
      <c r="H34" s="21"/>
      <c r="I34" s="21"/>
      <c r="J34" s="21"/>
      <c r="K34" s="21"/>
      <c r="L34" s="21"/>
      <c r="M34" s="19">
        <f t="shared" si="6"/>
        <v>0</v>
      </c>
      <c r="N34" s="21"/>
      <c r="O34" s="21"/>
      <c r="P34" s="21"/>
      <c r="Q34" s="21"/>
      <c r="R34" s="19">
        <f t="shared" si="3"/>
        <v>0</v>
      </c>
      <c r="S34" s="21"/>
      <c r="T34" s="21"/>
      <c r="U34" s="21"/>
      <c r="V34" s="21"/>
      <c r="W34" s="21"/>
      <c r="X34" s="21"/>
      <c r="Y34" s="21"/>
      <c r="Z34" s="21"/>
      <c r="AA34" s="22">
        <f t="shared" si="7"/>
        <v>0</v>
      </c>
      <c r="AB34" s="13">
        <f t="shared" si="0"/>
        <v>0</v>
      </c>
    </row>
    <row r="35" spans="1:28" ht="12.75" customHeight="1" x14ac:dyDescent="0.2">
      <c r="A35" s="23">
        <f>Апарат!A35</f>
        <v>43237</v>
      </c>
      <c r="B35" s="19">
        <f t="shared" si="4"/>
        <v>0</v>
      </c>
      <c r="C35" s="19">
        <f t="shared" si="1"/>
        <v>0</v>
      </c>
      <c r="D35" s="20">
        <f t="shared" si="2"/>
        <v>0</v>
      </c>
      <c r="E35" s="21"/>
      <c r="F35" s="21"/>
      <c r="G35" s="19">
        <f t="shared" si="5"/>
        <v>0</v>
      </c>
      <c r="H35" s="21"/>
      <c r="I35" s="21"/>
      <c r="J35" s="21"/>
      <c r="K35" s="21"/>
      <c r="L35" s="21"/>
      <c r="M35" s="19">
        <f t="shared" si="6"/>
        <v>0</v>
      </c>
      <c r="N35" s="21"/>
      <c r="O35" s="21"/>
      <c r="P35" s="21"/>
      <c r="Q35" s="21"/>
      <c r="R35" s="19">
        <f t="shared" si="3"/>
        <v>0</v>
      </c>
      <c r="S35" s="21"/>
      <c r="T35" s="21"/>
      <c r="U35" s="21"/>
      <c r="V35" s="21"/>
      <c r="W35" s="21"/>
      <c r="X35" s="21"/>
      <c r="Y35" s="21"/>
      <c r="Z35" s="21"/>
      <c r="AA35" s="22">
        <f t="shared" si="7"/>
        <v>0</v>
      </c>
      <c r="AB35" s="13">
        <f t="shared" si="0"/>
        <v>0</v>
      </c>
    </row>
    <row r="36" spans="1:28" ht="12" customHeight="1" x14ac:dyDescent="0.2">
      <c r="A36" s="23">
        <f>Апарат!A36</f>
        <v>43238</v>
      </c>
      <c r="B36" s="19">
        <f t="shared" si="4"/>
        <v>4200</v>
      </c>
      <c r="C36" s="19">
        <f t="shared" si="1"/>
        <v>0</v>
      </c>
      <c r="D36" s="20">
        <f t="shared" si="2"/>
        <v>0</v>
      </c>
      <c r="E36" s="21"/>
      <c r="F36" s="21"/>
      <c r="G36" s="19">
        <f t="shared" si="5"/>
        <v>4200</v>
      </c>
      <c r="H36" s="21"/>
      <c r="I36" s="21"/>
      <c r="J36" s="21"/>
      <c r="K36" s="21">
        <v>4200</v>
      </c>
      <c r="L36" s="21"/>
      <c r="M36" s="19">
        <f t="shared" si="6"/>
        <v>0</v>
      </c>
      <c r="N36" s="21"/>
      <c r="O36" s="21"/>
      <c r="P36" s="21"/>
      <c r="Q36" s="21"/>
      <c r="R36" s="19">
        <f t="shared" si="3"/>
        <v>0</v>
      </c>
      <c r="S36" s="21"/>
      <c r="T36" s="21"/>
      <c r="U36" s="21"/>
      <c r="V36" s="21"/>
      <c r="W36" s="21"/>
      <c r="X36" s="21"/>
      <c r="Y36" s="21"/>
      <c r="Z36" s="21"/>
      <c r="AA36" s="22">
        <f t="shared" si="7"/>
        <v>4200</v>
      </c>
      <c r="AB36" s="13">
        <f t="shared" si="0"/>
        <v>4200</v>
      </c>
    </row>
    <row r="37" spans="1:28" ht="12.75" customHeight="1" x14ac:dyDescent="0.2">
      <c r="A37" s="23">
        <f>Апарат!A37</f>
        <v>43239</v>
      </c>
      <c r="B37" s="19">
        <f t="shared" si="4"/>
        <v>0</v>
      </c>
      <c r="C37" s="19">
        <f t="shared" si="1"/>
        <v>0</v>
      </c>
      <c r="D37" s="20">
        <f t="shared" si="2"/>
        <v>0</v>
      </c>
      <c r="E37" s="21"/>
      <c r="F37" s="21"/>
      <c r="G37" s="19">
        <f t="shared" si="5"/>
        <v>0</v>
      </c>
      <c r="H37" s="21"/>
      <c r="I37" s="21"/>
      <c r="J37" s="21"/>
      <c r="K37" s="21"/>
      <c r="L37" s="21"/>
      <c r="M37" s="19">
        <f t="shared" si="6"/>
        <v>0</v>
      </c>
      <c r="N37" s="21"/>
      <c r="O37" s="21"/>
      <c r="P37" s="21"/>
      <c r="Q37" s="21"/>
      <c r="R37" s="19">
        <f t="shared" si="3"/>
        <v>0</v>
      </c>
      <c r="S37" s="21"/>
      <c r="T37" s="21"/>
      <c r="U37" s="21"/>
      <c r="V37" s="21"/>
      <c r="W37" s="21"/>
      <c r="X37" s="21"/>
      <c r="Y37" s="21"/>
      <c r="Z37" s="21"/>
      <c r="AA37" s="22">
        <f t="shared" si="7"/>
        <v>0</v>
      </c>
      <c r="AB37" s="13">
        <f t="shared" si="0"/>
        <v>0</v>
      </c>
    </row>
    <row r="38" spans="1:28" ht="12.75" customHeight="1" x14ac:dyDescent="0.2">
      <c r="A38" s="23">
        <f>Апарат!A38</f>
        <v>43240</v>
      </c>
      <c r="B38" s="19">
        <f t="shared" si="4"/>
        <v>0</v>
      </c>
      <c r="C38" s="19">
        <f t="shared" si="1"/>
        <v>0</v>
      </c>
      <c r="D38" s="20">
        <f t="shared" si="2"/>
        <v>0</v>
      </c>
      <c r="E38" s="21"/>
      <c r="F38" s="21"/>
      <c r="G38" s="19">
        <f t="shared" si="5"/>
        <v>0</v>
      </c>
      <c r="H38" s="21"/>
      <c r="I38" s="21"/>
      <c r="J38" s="21"/>
      <c r="K38" s="21"/>
      <c r="L38" s="21"/>
      <c r="M38" s="19">
        <f t="shared" si="6"/>
        <v>0</v>
      </c>
      <c r="N38" s="21"/>
      <c r="O38" s="21"/>
      <c r="P38" s="21"/>
      <c r="Q38" s="21"/>
      <c r="R38" s="19">
        <f t="shared" si="3"/>
        <v>0</v>
      </c>
      <c r="S38" s="21"/>
      <c r="T38" s="21"/>
      <c r="U38" s="21"/>
      <c r="V38" s="21"/>
      <c r="W38" s="21"/>
      <c r="X38" s="21"/>
      <c r="Y38" s="21"/>
      <c r="Z38" s="21"/>
      <c r="AA38" s="22">
        <f t="shared" si="7"/>
        <v>0</v>
      </c>
      <c r="AB38" s="13">
        <f t="shared" si="0"/>
        <v>0</v>
      </c>
    </row>
    <row r="39" spans="1:28" ht="12.75" customHeight="1" x14ac:dyDescent="0.2">
      <c r="A39" s="23">
        <f>Апарат!A39</f>
        <v>43241</v>
      </c>
      <c r="B39" s="19">
        <f t="shared" si="4"/>
        <v>739</v>
      </c>
      <c r="C39" s="19">
        <f t="shared" si="1"/>
        <v>0</v>
      </c>
      <c r="D39" s="20">
        <f t="shared" si="2"/>
        <v>0</v>
      </c>
      <c r="E39" s="21"/>
      <c r="F39" s="21"/>
      <c r="G39" s="19">
        <f t="shared" si="5"/>
        <v>739</v>
      </c>
      <c r="H39" s="21">
        <v>739</v>
      </c>
      <c r="I39" s="21"/>
      <c r="J39" s="21"/>
      <c r="K39" s="21"/>
      <c r="L39" s="21"/>
      <c r="M39" s="19">
        <f t="shared" si="6"/>
        <v>0</v>
      </c>
      <c r="N39" s="21"/>
      <c r="O39" s="21"/>
      <c r="P39" s="21"/>
      <c r="Q39" s="21"/>
      <c r="R39" s="19">
        <f t="shared" si="3"/>
        <v>0</v>
      </c>
      <c r="S39" s="21"/>
      <c r="T39" s="21"/>
      <c r="U39" s="21"/>
      <c r="V39" s="21"/>
      <c r="W39" s="21"/>
      <c r="X39" s="21"/>
      <c r="Y39" s="21"/>
      <c r="Z39" s="21"/>
      <c r="AA39" s="22">
        <f t="shared" si="7"/>
        <v>739</v>
      </c>
      <c r="AB39" s="13">
        <f t="shared" si="0"/>
        <v>739</v>
      </c>
    </row>
    <row r="40" spans="1:28" ht="12.75" customHeight="1" x14ac:dyDescent="0.2">
      <c r="A40" s="23">
        <f>Апарат!A40</f>
        <v>43242</v>
      </c>
      <c r="B40" s="19">
        <f t="shared" si="4"/>
        <v>0</v>
      </c>
      <c r="C40" s="19">
        <f t="shared" si="1"/>
        <v>0</v>
      </c>
      <c r="D40" s="20">
        <f t="shared" si="2"/>
        <v>0</v>
      </c>
      <c r="E40" s="21"/>
      <c r="F40" s="21"/>
      <c r="G40" s="19">
        <f t="shared" si="5"/>
        <v>0</v>
      </c>
      <c r="H40" s="21"/>
      <c r="I40" s="21"/>
      <c r="J40" s="21"/>
      <c r="K40" s="21"/>
      <c r="L40" s="21"/>
      <c r="M40" s="19">
        <f t="shared" si="6"/>
        <v>0</v>
      </c>
      <c r="N40" s="21"/>
      <c r="O40" s="21"/>
      <c r="P40" s="21"/>
      <c r="Q40" s="21"/>
      <c r="R40" s="19">
        <f t="shared" si="3"/>
        <v>0</v>
      </c>
      <c r="S40" s="21"/>
      <c r="T40" s="21"/>
      <c r="U40" s="21"/>
      <c r="V40" s="21"/>
      <c r="W40" s="21"/>
      <c r="X40" s="21"/>
      <c r="Y40" s="21"/>
      <c r="Z40" s="21"/>
      <c r="AA40" s="22">
        <f t="shared" si="7"/>
        <v>0</v>
      </c>
      <c r="AB40" s="13">
        <f t="shared" si="0"/>
        <v>0</v>
      </c>
    </row>
    <row r="41" spans="1:28" ht="12.75" customHeight="1" x14ac:dyDescent="0.2">
      <c r="A41" s="23">
        <f>Апарат!A41</f>
        <v>43243</v>
      </c>
      <c r="B41" s="19">
        <f t="shared" si="4"/>
        <v>0</v>
      </c>
      <c r="C41" s="19">
        <f t="shared" si="1"/>
        <v>0</v>
      </c>
      <c r="D41" s="20">
        <f t="shared" si="2"/>
        <v>0</v>
      </c>
      <c r="E41" s="21"/>
      <c r="F41" s="21"/>
      <c r="G41" s="19">
        <f t="shared" si="5"/>
        <v>0</v>
      </c>
      <c r="H41" s="21"/>
      <c r="I41" s="21"/>
      <c r="J41" s="21"/>
      <c r="K41" s="21"/>
      <c r="L41" s="21"/>
      <c r="M41" s="19">
        <f t="shared" si="6"/>
        <v>0</v>
      </c>
      <c r="N41" s="21"/>
      <c r="O41" s="21"/>
      <c r="P41" s="21"/>
      <c r="Q41" s="21"/>
      <c r="R41" s="19">
        <f t="shared" si="3"/>
        <v>0</v>
      </c>
      <c r="S41" s="21"/>
      <c r="T41" s="21"/>
      <c r="U41" s="21"/>
      <c r="V41" s="21"/>
      <c r="W41" s="21"/>
      <c r="X41" s="21"/>
      <c r="Y41" s="21"/>
      <c r="Z41" s="21"/>
      <c r="AA41" s="22">
        <f t="shared" si="7"/>
        <v>0</v>
      </c>
      <c r="AB41" s="13">
        <f t="shared" si="0"/>
        <v>0</v>
      </c>
    </row>
    <row r="42" spans="1:28" ht="12.75" customHeight="1" x14ac:dyDescent="0.2">
      <c r="A42" s="23">
        <f>Апарат!A42</f>
        <v>43244</v>
      </c>
      <c r="B42" s="19">
        <f t="shared" si="4"/>
        <v>0</v>
      </c>
      <c r="C42" s="19">
        <f t="shared" si="1"/>
        <v>0</v>
      </c>
      <c r="D42" s="20">
        <f t="shared" si="2"/>
        <v>0</v>
      </c>
      <c r="E42" s="21"/>
      <c r="F42" s="21"/>
      <c r="G42" s="19">
        <f t="shared" si="5"/>
        <v>0</v>
      </c>
      <c r="H42" s="21"/>
      <c r="I42" s="21"/>
      <c r="J42" s="21"/>
      <c r="K42" s="21"/>
      <c r="L42" s="21"/>
      <c r="M42" s="19">
        <f t="shared" si="6"/>
        <v>0</v>
      </c>
      <c r="N42" s="21"/>
      <c r="O42" s="21"/>
      <c r="P42" s="21"/>
      <c r="Q42" s="21"/>
      <c r="R42" s="19">
        <f t="shared" si="3"/>
        <v>0</v>
      </c>
      <c r="S42" s="21"/>
      <c r="T42" s="21"/>
      <c r="U42" s="21"/>
      <c r="V42" s="21"/>
      <c r="W42" s="21"/>
      <c r="X42" s="21"/>
      <c r="Y42" s="21"/>
      <c r="Z42" s="21"/>
      <c r="AA42" s="22">
        <f t="shared" si="7"/>
        <v>0</v>
      </c>
      <c r="AB42" s="13">
        <f t="shared" si="0"/>
        <v>0</v>
      </c>
    </row>
    <row r="43" spans="1:28" ht="12.75" customHeight="1" x14ac:dyDescent="0.2">
      <c r="A43" s="23">
        <f>Апарат!A43</f>
        <v>43245</v>
      </c>
      <c r="B43" s="19">
        <f t="shared" si="4"/>
        <v>0</v>
      </c>
      <c r="C43" s="19">
        <f t="shared" si="1"/>
        <v>0</v>
      </c>
      <c r="D43" s="20">
        <f t="shared" si="2"/>
        <v>0</v>
      </c>
      <c r="E43" s="21"/>
      <c r="F43" s="21"/>
      <c r="G43" s="19">
        <f t="shared" si="5"/>
        <v>0</v>
      </c>
      <c r="H43" s="21"/>
      <c r="I43" s="21"/>
      <c r="J43" s="21"/>
      <c r="K43" s="21"/>
      <c r="L43" s="21"/>
      <c r="M43" s="19">
        <f t="shared" si="6"/>
        <v>0</v>
      </c>
      <c r="N43" s="21"/>
      <c r="O43" s="21"/>
      <c r="P43" s="21"/>
      <c r="Q43" s="21"/>
      <c r="R43" s="19">
        <f t="shared" si="3"/>
        <v>0</v>
      </c>
      <c r="S43" s="21"/>
      <c r="T43" s="21"/>
      <c r="U43" s="21"/>
      <c r="V43" s="21"/>
      <c r="W43" s="21"/>
      <c r="X43" s="21"/>
      <c r="Y43" s="21"/>
      <c r="Z43" s="21"/>
      <c r="AA43" s="22">
        <f t="shared" si="7"/>
        <v>0</v>
      </c>
      <c r="AB43" s="13">
        <f t="shared" si="0"/>
        <v>0</v>
      </c>
    </row>
    <row r="44" spans="1:28" ht="12.75" customHeight="1" x14ac:dyDescent="0.2">
      <c r="A44" s="23">
        <f>Апарат!A44</f>
        <v>43246</v>
      </c>
      <c r="B44" s="19">
        <f t="shared" si="4"/>
        <v>0</v>
      </c>
      <c r="C44" s="19">
        <f t="shared" si="1"/>
        <v>0</v>
      </c>
      <c r="D44" s="20">
        <f t="shared" si="2"/>
        <v>0</v>
      </c>
      <c r="E44" s="21"/>
      <c r="F44" s="21"/>
      <c r="G44" s="19">
        <f t="shared" si="5"/>
        <v>0</v>
      </c>
      <c r="H44" s="21"/>
      <c r="I44" s="21"/>
      <c r="J44" s="21"/>
      <c r="K44" s="21"/>
      <c r="L44" s="21"/>
      <c r="M44" s="19">
        <f t="shared" si="6"/>
        <v>0</v>
      </c>
      <c r="N44" s="21"/>
      <c r="O44" s="21"/>
      <c r="P44" s="21"/>
      <c r="Q44" s="21"/>
      <c r="R44" s="19">
        <f t="shared" si="3"/>
        <v>0</v>
      </c>
      <c r="S44" s="21"/>
      <c r="T44" s="21"/>
      <c r="U44" s="21"/>
      <c r="V44" s="21"/>
      <c r="W44" s="21"/>
      <c r="X44" s="21"/>
      <c r="Y44" s="21"/>
      <c r="Z44" s="21"/>
      <c r="AA44" s="22">
        <f t="shared" si="7"/>
        <v>0</v>
      </c>
      <c r="AB44" s="13">
        <f t="shared" si="0"/>
        <v>0</v>
      </c>
    </row>
    <row r="45" spans="1:28" ht="12" customHeight="1" x14ac:dyDescent="0.2">
      <c r="A45" s="23">
        <f>Апарат!A45</f>
        <v>43247</v>
      </c>
      <c r="B45" s="19">
        <f t="shared" si="4"/>
        <v>0</v>
      </c>
      <c r="C45" s="19">
        <f t="shared" si="1"/>
        <v>0</v>
      </c>
      <c r="D45" s="20">
        <f t="shared" si="2"/>
        <v>0</v>
      </c>
      <c r="E45" s="21"/>
      <c r="F45" s="21"/>
      <c r="G45" s="19">
        <f t="shared" si="5"/>
        <v>0</v>
      </c>
      <c r="H45" s="21"/>
      <c r="I45" s="21"/>
      <c r="J45" s="21"/>
      <c r="K45" s="21"/>
      <c r="L45" s="21"/>
      <c r="M45" s="19">
        <f t="shared" si="6"/>
        <v>0</v>
      </c>
      <c r="N45" s="21"/>
      <c r="O45" s="21"/>
      <c r="P45" s="21"/>
      <c r="Q45" s="21"/>
      <c r="R45" s="19">
        <f t="shared" si="3"/>
        <v>0</v>
      </c>
      <c r="S45" s="21"/>
      <c r="T45" s="21"/>
      <c r="U45" s="21"/>
      <c r="V45" s="21"/>
      <c r="W45" s="21"/>
      <c r="X45" s="21"/>
      <c r="Y45" s="21"/>
      <c r="Z45" s="21"/>
      <c r="AA45" s="22">
        <f t="shared" si="7"/>
        <v>0</v>
      </c>
      <c r="AB45" s="13">
        <f t="shared" si="0"/>
        <v>0</v>
      </c>
    </row>
    <row r="46" spans="1:28" ht="12.75" customHeight="1" x14ac:dyDescent="0.2">
      <c r="A46" s="23">
        <f>Апарат!A46</f>
        <v>43248</v>
      </c>
      <c r="B46" s="19">
        <f t="shared" si="4"/>
        <v>0</v>
      </c>
      <c r="C46" s="19">
        <f t="shared" si="1"/>
        <v>0</v>
      </c>
      <c r="D46" s="20">
        <f t="shared" si="2"/>
        <v>0</v>
      </c>
      <c r="E46" s="21"/>
      <c r="F46" s="21"/>
      <c r="G46" s="19">
        <f t="shared" si="5"/>
        <v>0</v>
      </c>
      <c r="H46" s="21"/>
      <c r="I46" s="21"/>
      <c r="J46" s="21"/>
      <c r="K46" s="21"/>
      <c r="L46" s="21"/>
      <c r="M46" s="19">
        <f t="shared" si="6"/>
        <v>0</v>
      </c>
      <c r="N46" s="21"/>
      <c r="O46" s="21"/>
      <c r="P46" s="21"/>
      <c r="Q46" s="21"/>
      <c r="R46" s="19">
        <f t="shared" si="3"/>
        <v>0</v>
      </c>
      <c r="S46" s="21"/>
      <c r="T46" s="21"/>
      <c r="U46" s="21"/>
      <c r="V46" s="21"/>
      <c r="W46" s="21"/>
      <c r="X46" s="21"/>
      <c r="Y46" s="21"/>
      <c r="Z46" s="21"/>
      <c r="AA46" s="22">
        <f t="shared" si="7"/>
        <v>0</v>
      </c>
      <c r="AB46" s="13">
        <f t="shared" si="0"/>
        <v>0</v>
      </c>
    </row>
    <row r="47" spans="1:28" ht="12.75" customHeight="1" x14ac:dyDescent="0.2">
      <c r="A47" s="23">
        <f>Апарат!A47</f>
        <v>43249</v>
      </c>
      <c r="B47" s="19">
        <f t="shared" si="4"/>
        <v>0</v>
      </c>
      <c r="C47" s="19">
        <f t="shared" si="1"/>
        <v>0</v>
      </c>
      <c r="D47" s="20">
        <f t="shared" si="2"/>
        <v>0</v>
      </c>
      <c r="E47" s="24"/>
      <c r="F47" s="24"/>
      <c r="G47" s="19">
        <f t="shared" si="5"/>
        <v>0</v>
      </c>
      <c r="H47" s="21"/>
      <c r="I47" s="24"/>
      <c r="J47" s="24"/>
      <c r="K47" s="21"/>
      <c r="L47" s="24"/>
      <c r="M47" s="19">
        <f t="shared" si="6"/>
        <v>0</v>
      </c>
      <c r="N47" s="24"/>
      <c r="O47" s="24"/>
      <c r="P47" s="24"/>
      <c r="Q47" s="21"/>
      <c r="R47" s="19">
        <f t="shared" si="3"/>
        <v>0</v>
      </c>
      <c r="S47" s="24"/>
      <c r="T47" s="24"/>
      <c r="U47" s="24"/>
      <c r="V47" s="24"/>
      <c r="W47" s="24"/>
      <c r="X47" s="24"/>
      <c r="Y47" s="24"/>
      <c r="Z47" s="24"/>
      <c r="AA47" s="22">
        <f t="shared" si="7"/>
        <v>0</v>
      </c>
      <c r="AB47" s="13">
        <f t="shared" si="0"/>
        <v>0</v>
      </c>
    </row>
    <row r="48" spans="1:28" ht="12" customHeight="1" x14ac:dyDescent="0.2">
      <c r="A48" s="23">
        <f>Апарат!A48</f>
        <v>43250</v>
      </c>
      <c r="B48" s="19">
        <f t="shared" si="4"/>
        <v>56266.5</v>
      </c>
      <c r="C48" s="19">
        <f t="shared" si="1"/>
        <v>56266.5</v>
      </c>
      <c r="D48" s="20">
        <f t="shared" si="2"/>
        <v>47551.79</v>
      </c>
      <c r="E48" s="24">
        <v>47551.79</v>
      </c>
      <c r="F48" s="24">
        <v>8714.7099999999991</v>
      </c>
      <c r="G48" s="19">
        <f t="shared" si="5"/>
        <v>0</v>
      </c>
      <c r="H48" s="21"/>
      <c r="I48" s="21"/>
      <c r="J48" s="21"/>
      <c r="K48" s="24"/>
      <c r="L48" s="24"/>
      <c r="M48" s="19">
        <f t="shared" si="6"/>
        <v>0</v>
      </c>
      <c r="N48" s="24"/>
      <c r="O48" s="24"/>
      <c r="P48" s="24"/>
      <c r="Q48" s="21"/>
      <c r="R48" s="19">
        <f t="shared" si="3"/>
        <v>0</v>
      </c>
      <c r="S48" s="24"/>
      <c r="T48" s="24"/>
      <c r="U48" s="24"/>
      <c r="V48" s="24"/>
      <c r="W48" s="24"/>
      <c r="X48" s="24"/>
      <c r="Y48" s="24"/>
      <c r="Z48" s="24"/>
      <c r="AA48" s="22">
        <f t="shared" si="7"/>
        <v>56266.5</v>
      </c>
      <c r="AB48" s="13">
        <f t="shared" si="0"/>
        <v>56266.5</v>
      </c>
    </row>
    <row r="49" spans="1:28" ht="12.75" customHeight="1" x14ac:dyDescent="0.2">
      <c r="A49" s="23">
        <f>Апарат!A49</f>
        <v>43251</v>
      </c>
      <c r="B49" s="19">
        <f t="shared" si="4"/>
        <v>51.73</v>
      </c>
      <c r="C49" s="19">
        <f t="shared" si="1"/>
        <v>51.73</v>
      </c>
      <c r="D49" s="20">
        <f t="shared" si="2"/>
        <v>0</v>
      </c>
      <c r="E49" s="24"/>
      <c r="F49" s="24">
        <v>51.73</v>
      </c>
      <c r="G49" s="19">
        <f t="shared" si="5"/>
        <v>0</v>
      </c>
      <c r="H49" s="21"/>
      <c r="I49" s="24"/>
      <c r="J49" s="24"/>
      <c r="K49" s="24"/>
      <c r="L49" s="24"/>
      <c r="M49" s="19">
        <f t="shared" si="6"/>
        <v>0</v>
      </c>
      <c r="N49" s="24"/>
      <c r="O49" s="24"/>
      <c r="P49" s="24"/>
      <c r="Q49" s="21"/>
      <c r="R49" s="19">
        <f t="shared" si="3"/>
        <v>0</v>
      </c>
      <c r="S49" s="24"/>
      <c r="T49" s="24"/>
      <c r="U49" s="24"/>
      <c r="V49" s="24"/>
      <c r="W49" s="24"/>
      <c r="X49" s="24"/>
      <c r="Y49" s="24"/>
      <c r="Z49" s="24"/>
      <c r="AA49" s="22">
        <f t="shared" si="7"/>
        <v>51.73</v>
      </c>
      <c r="AB49" s="13">
        <f t="shared" si="0"/>
        <v>51.73</v>
      </c>
    </row>
    <row r="50" spans="1:28" ht="12.75" customHeight="1" x14ac:dyDescent="0.2">
      <c r="A50" s="23"/>
      <c r="B50" s="19">
        <f t="shared" si="4"/>
        <v>0</v>
      </c>
      <c r="C50" s="19">
        <f t="shared" si="1"/>
        <v>0</v>
      </c>
      <c r="D50" s="20">
        <f t="shared" si="2"/>
        <v>0</v>
      </c>
      <c r="E50" s="24"/>
      <c r="F50" s="24"/>
      <c r="G50" s="19">
        <f t="shared" si="5"/>
        <v>0</v>
      </c>
      <c r="H50" s="21"/>
      <c r="I50" s="24"/>
      <c r="J50" s="24"/>
      <c r="K50" s="24"/>
      <c r="L50" s="24"/>
      <c r="M50" s="19">
        <f t="shared" si="6"/>
        <v>0</v>
      </c>
      <c r="N50" s="24"/>
      <c r="O50" s="24"/>
      <c r="P50" s="24"/>
      <c r="Q50" s="21"/>
      <c r="R50" s="19">
        <f t="shared" si="3"/>
        <v>0</v>
      </c>
      <c r="S50" s="24"/>
      <c r="T50" s="24"/>
      <c r="U50" s="24"/>
      <c r="V50" s="24"/>
      <c r="W50" s="24"/>
      <c r="X50" s="24"/>
      <c r="Y50" s="24"/>
      <c r="Z50" s="24"/>
      <c r="AA50" s="22">
        <f t="shared" si="7"/>
        <v>0</v>
      </c>
      <c r="AB50" s="13">
        <f t="shared" si="0"/>
        <v>0</v>
      </c>
    </row>
    <row r="51" spans="1:28" ht="11.1" customHeight="1" x14ac:dyDescent="0.2">
      <c r="A51" s="25" t="s">
        <v>8</v>
      </c>
      <c r="B51" s="19">
        <f>SUM(B19:B50)</f>
        <v>163802.23000000001</v>
      </c>
      <c r="C51" s="19">
        <f t="shared" ref="C51:Z51" si="8">SUM(C19:C50)</f>
        <v>158863.23000000001</v>
      </c>
      <c r="D51" s="19">
        <f t="shared" si="8"/>
        <v>134153.79</v>
      </c>
      <c r="E51" s="21">
        <f t="shared" si="8"/>
        <v>134153.79</v>
      </c>
      <c r="F51" s="21">
        <f t="shared" si="8"/>
        <v>24709.439999999999</v>
      </c>
      <c r="G51" s="19">
        <f>H51+I51+J51+K51+L51+M51</f>
        <v>4939</v>
      </c>
      <c r="H51" s="21">
        <f t="shared" si="8"/>
        <v>739</v>
      </c>
      <c r="I51" s="21">
        <f t="shared" si="8"/>
        <v>0</v>
      </c>
      <c r="J51" s="21"/>
      <c r="K51" s="21">
        <f t="shared" si="8"/>
        <v>4200</v>
      </c>
      <c r="L51" s="21">
        <f t="shared" si="8"/>
        <v>0</v>
      </c>
      <c r="M51" s="19">
        <f t="shared" si="6"/>
        <v>0</v>
      </c>
      <c r="N51" s="21">
        <f t="shared" si="8"/>
        <v>0</v>
      </c>
      <c r="O51" s="21">
        <f t="shared" si="8"/>
        <v>0</v>
      </c>
      <c r="P51" s="21">
        <f t="shared" si="8"/>
        <v>0</v>
      </c>
      <c r="Q51" s="21">
        <f t="shared" si="8"/>
        <v>0</v>
      </c>
      <c r="R51" s="21">
        <f t="shared" si="8"/>
        <v>0</v>
      </c>
      <c r="S51" s="21">
        <f t="shared" si="8"/>
        <v>0</v>
      </c>
      <c r="T51" s="21">
        <f t="shared" si="8"/>
        <v>0</v>
      </c>
      <c r="U51" s="21">
        <f t="shared" si="8"/>
        <v>0</v>
      </c>
      <c r="V51" s="21">
        <f t="shared" si="8"/>
        <v>0</v>
      </c>
      <c r="W51" s="21">
        <f t="shared" si="8"/>
        <v>0</v>
      </c>
      <c r="X51" s="21">
        <f t="shared" si="8"/>
        <v>0</v>
      </c>
      <c r="Y51" s="21">
        <f t="shared" si="8"/>
        <v>0</v>
      </c>
      <c r="Z51" s="21">
        <f t="shared" si="8"/>
        <v>0</v>
      </c>
      <c r="AA51" s="22">
        <f t="shared" si="7"/>
        <v>163802.23000000001</v>
      </c>
      <c r="AB51" s="13">
        <f t="shared" si="0"/>
        <v>163802.23000000001</v>
      </c>
    </row>
    <row r="52" spans="1:28" ht="48.2" customHeight="1" x14ac:dyDescent="0.2">
      <c r="A52" s="26" t="s">
        <v>9</v>
      </c>
      <c r="B52" s="22">
        <f t="shared" ref="B52:AA52" si="9">B80</f>
        <v>0</v>
      </c>
      <c r="C52" s="22">
        <f t="shared" si="9"/>
        <v>0</v>
      </c>
      <c r="D52" s="22">
        <f t="shared" si="9"/>
        <v>0</v>
      </c>
      <c r="E52" s="22">
        <f t="shared" si="9"/>
        <v>0</v>
      </c>
      <c r="F52" s="27">
        <f t="shared" si="9"/>
        <v>0</v>
      </c>
      <c r="G52" s="22">
        <f t="shared" si="9"/>
        <v>0</v>
      </c>
      <c r="H52" s="27">
        <f t="shared" si="9"/>
        <v>0</v>
      </c>
      <c r="I52" s="27">
        <f t="shared" si="9"/>
        <v>0</v>
      </c>
      <c r="J52" s="27"/>
      <c r="K52" s="27">
        <f t="shared" si="9"/>
        <v>0</v>
      </c>
      <c r="L52" s="27">
        <f t="shared" si="9"/>
        <v>0</v>
      </c>
      <c r="M52" s="22">
        <f t="shared" si="9"/>
        <v>0</v>
      </c>
      <c r="N52" s="27">
        <f t="shared" si="9"/>
        <v>0</v>
      </c>
      <c r="O52" s="27">
        <f t="shared" si="9"/>
        <v>0</v>
      </c>
      <c r="P52" s="27">
        <f t="shared" si="9"/>
        <v>0</v>
      </c>
      <c r="Q52" s="27">
        <f t="shared" si="9"/>
        <v>0</v>
      </c>
      <c r="R52" s="22">
        <f t="shared" si="9"/>
        <v>0</v>
      </c>
      <c r="S52" s="22">
        <f t="shared" si="9"/>
        <v>0</v>
      </c>
      <c r="T52" s="22"/>
      <c r="U52" s="22"/>
      <c r="V52" s="22"/>
      <c r="W52" s="22"/>
      <c r="X52" s="22"/>
      <c r="Y52" s="22">
        <f t="shared" si="9"/>
        <v>0</v>
      </c>
      <c r="Z52" s="22">
        <f t="shared" si="9"/>
        <v>0</v>
      </c>
      <c r="AA52" s="22">
        <f t="shared" si="9"/>
        <v>0</v>
      </c>
      <c r="AB52" s="13">
        <f t="shared" si="0"/>
        <v>0</v>
      </c>
    </row>
    <row r="53" spans="1:28" ht="11.1" customHeight="1" x14ac:dyDescent="0.2">
      <c r="A53" s="25" t="s">
        <v>10</v>
      </c>
      <c r="B53" s="19">
        <f t="shared" ref="B53:AA53" si="10">B51-B52</f>
        <v>163802.23000000001</v>
      </c>
      <c r="C53" s="19">
        <f t="shared" si="10"/>
        <v>158863.23000000001</v>
      </c>
      <c r="D53" s="19">
        <f t="shared" si="10"/>
        <v>134153.79</v>
      </c>
      <c r="E53" s="19">
        <f t="shared" si="10"/>
        <v>134153.79</v>
      </c>
      <c r="F53" s="21">
        <f t="shared" si="10"/>
        <v>24709.439999999999</v>
      </c>
      <c r="G53" s="19">
        <f t="shared" si="10"/>
        <v>4939</v>
      </c>
      <c r="H53" s="21">
        <f t="shared" si="10"/>
        <v>739</v>
      </c>
      <c r="I53" s="21">
        <f t="shared" si="10"/>
        <v>0</v>
      </c>
      <c r="J53" s="21"/>
      <c r="K53" s="21">
        <f t="shared" si="10"/>
        <v>4200</v>
      </c>
      <c r="L53" s="21">
        <f t="shared" si="10"/>
        <v>0</v>
      </c>
      <c r="M53" s="19">
        <f t="shared" si="10"/>
        <v>0</v>
      </c>
      <c r="N53" s="21">
        <f t="shared" si="10"/>
        <v>0</v>
      </c>
      <c r="O53" s="21">
        <f t="shared" si="10"/>
        <v>0</v>
      </c>
      <c r="P53" s="21">
        <f t="shared" si="10"/>
        <v>0</v>
      </c>
      <c r="Q53" s="21">
        <f t="shared" si="10"/>
        <v>0</v>
      </c>
      <c r="R53" s="21">
        <f t="shared" si="10"/>
        <v>0</v>
      </c>
      <c r="S53" s="21">
        <f t="shared" si="10"/>
        <v>0</v>
      </c>
      <c r="T53" s="21">
        <f t="shared" si="10"/>
        <v>0</v>
      </c>
      <c r="U53" s="21">
        <f t="shared" si="10"/>
        <v>0</v>
      </c>
      <c r="V53" s="21">
        <f t="shared" si="10"/>
        <v>0</v>
      </c>
      <c r="W53" s="21">
        <f t="shared" si="10"/>
        <v>0</v>
      </c>
      <c r="X53" s="21">
        <f t="shared" si="10"/>
        <v>0</v>
      </c>
      <c r="Y53" s="21">
        <f t="shared" si="10"/>
        <v>0</v>
      </c>
      <c r="Z53" s="21">
        <f t="shared" si="10"/>
        <v>0</v>
      </c>
      <c r="AA53" s="19">
        <f t="shared" si="10"/>
        <v>163802.23000000001</v>
      </c>
      <c r="AB53" s="13">
        <f t="shared" si="0"/>
        <v>163802.23000000001</v>
      </c>
    </row>
    <row r="54" spans="1:28" ht="11.1" customHeight="1" x14ac:dyDescent="0.2">
      <c r="A54" s="25" t="s">
        <v>11</v>
      </c>
      <c r="B54" s="19">
        <f t="shared" ref="B54:AA54" si="11">B18+B53</f>
        <v>731360.61999999988</v>
      </c>
      <c r="C54" s="19">
        <f t="shared" si="11"/>
        <v>696232.25999999989</v>
      </c>
      <c r="D54" s="20">
        <f t="shared" si="11"/>
        <v>572251.41</v>
      </c>
      <c r="E54" s="20">
        <f t="shared" si="11"/>
        <v>572251.41</v>
      </c>
      <c r="F54" s="21">
        <f t="shared" si="11"/>
        <v>123980.85</v>
      </c>
      <c r="G54" s="19">
        <f t="shared" si="11"/>
        <v>35128.36</v>
      </c>
      <c r="H54" s="21">
        <f t="shared" si="11"/>
        <v>13044</v>
      </c>
      <c r="I54" s="21">
        <f t="shared" si="11"/>
        <v>0</v>
      </c>
      <c r="J54" s="21"/>
      <c r="K54" s="28">
        <f t="shared" si="11"/>
        <v>22084.36</v>
      </c>
      <c r="L54" s="21">
        <f t="shared" si="11"/>
        <v>0</v>
      </c>
      <c r="M54" s="19">
        <f t="shared" si="11"/>
        <v>0</v>
      </c>
      <c r="N54" s="21">
        <f t="shared" si="11"/>
        <v>0</v>
      </c>
      <c r="O54" s="21">
        <f t="shared" si="11"/>
        <v>0</v>
      </c>
      <c r="P54" s="21">
        <f t="shared" si="11"/>
        <v>0</v>
      </c>
      <c r="Q54" s="21">
        <f t="shared" si="11"/>
        <v>0</v>
      </c>
      <c r="R54" s="21">
        <f t="shared" si="11"/>
        <v>0</v>
      </c>
      <c r="S54" s="21">
        <f t="shared" si="11"/>
        <v>0</v>
      </c>
      <c r="T54" s="21">
        <f t="shared" si="11"/>
        <v>0</v>
      </c>
      <c r="U54" s="21">
        <f t="shared" si="11"/>
        <v>0</v>
      </c>
      <c r="V54" s="21">
        <f t="shared" si="11"/>
        <v>0</v>
      </c>
      <c r="W54" s="21">
        <f t="shared" si="11"/>
        <v>0</v>
      </c>
      <c r="X54" s="21">
        <f t="shared" si="11"/>
        <v>0</v>
      </c>
      <c r="Y54" s="21">
        <f t="shared" si="11"/>
        <v>0</v>
      </c>
      <c r="Z54" s="21">
        <f t="shared" si="11"/>
        <v>0</v>
      </c>
      <c r="AA54" s="19">
        <f t="shared" si="11"/>
        <v>731360.61999999988</v>
      </c>
      <c r="AB54" s="13">
        <f t="shared" si="0"/>
        <v>731360.61999999988</v>
      </c>
    </row>
    <row r="55" spans="1:28" ht="12.75" customHeight="1" x14ac:dyDescent="0.2">
      <c r="A55" s="44" t="s">
        <v>4</v>
      </c>
      <c r="B55" s="29"/>
      <c r="C55" s="45" t="s">
        <v>12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12"/>
      <c r="AA55" s="12" t="s">
        <v>6</v>
      </c>
      <c r="AB55" s="13" t="str">
        <f t="shared" si="0"/>
        <v>Разом</v>
      </c>
    </row>
    <row r="56" spans="1:28" ht="15" x14ac:dyDescent="0.25">
      <c r="A56" s="44"/>
      <c r="B56" s="14">
        <v>2000</v>
      </c>
      <c r="C56" s="15">
        <v>2100</v>
      </c>
      <c r="D56" s="15">
        <v>2110</v>
      </c>
      <c r="E56" s="15">
        <v>2111</v>
      </c>
      <c r="F56" s="15">
        <v>2120</v>
      </c>
      <c r="G56" s="15">
        <v>2200</v>
      </c>
      <c r="H56" s="15">
        <v>2210</v>
      </c>
      <c r="I56" s="15">
        <v>2220</v>
      </c>
      <c r="J56" s="15">
        <v>2230</v>
      </c>
      <c r="K56" s="15">
        <v>2240</v>
      </c>
      <c r="L56" s="15">
        <v>2250</v>
      </c>
      <c r="M56" s="15">
        <v>2270</v>
      </c>
      <c r="N56" s="15">
        <v>2271</v>
      </c>
      <c r="O56" s="15">
        <v>2272</v>
      </c>
      <c r="P56" s="15">
        <v>2273</v>
      </c>
      <c r="Q56" s="15">
        <v>2274</v>
      </c>
      <c r="R56" s="15">
        <v>2280</v>
      </c>
      <c r="S56" s="15">
        <v>2282</v>
      </c>
      <c r="T56" s="15">
        <v>2275</v>
      </c>
      <c r="U56" s="15">
        <v>2282</v>
      </c>
      <c r="V56" s="15">
        <v>2730</v>
      </c>
      <c r="W56" s="15">
        <v>2800</v>
      </c>
      <c r="X56" s="15">
        <v>3110</v>
      </c>
      <c r="Y56" s="15">
        <v>3132</v>
      </c>
      <c r="Z56" s="15">
        <v>2000</v>
      </c>
      <c r="AA56" s="17"/>
      <c r="AB56" s="13">
        <v>1</v>
      </c>
    </row>
    <row r="57" spans="1:28" x14ac:dyDescent="0.2">
      <c r="A57" s="12">
        <v>1</v>
      </c>
      <c r="B57" s="12">
        <v>2</v>
      </c>
      <c r="C57" s="12">
        <v>3</v>
      </c>
      <c r="D57" s="12">
        <v>4</v>
      </c>
      <c r="E57" s="12">
        <v>5</v>
      </c>
      <c r="F57" s="12">
        <v>6</v>
      </c>
      <c r="G57" s="12">
        <v>7</v>
      </c>
      <c r="H57" s="12">
        <v>8</v>
      </c>
      <c r="I57" s="12">
        <v>9</v>
      </c>
      <c r="J57" s="12">
        <v>10</v>
      </c>
      <c r="K57" s="12">
        <v>11</v>
      </c>
      <c r="L57" s="12">
        <v>12</v>
      </c>
      <c r="M57" s="12">
        <v>13</v>
      </c>
      <c r="N57" s="12">
        <v>14</v>
      </c>
      <c r="O57" s="12">
        <v>15</v>
      </c>
      <c r="P57" s="12">
        <v>16</v>
      </c>
      <c r="Q57" s="12">
        <v>17</v>
      </c>
      <c r="R57" s="12">
        <v>14</v>
      </c>
      <c r="S57" s="12">
        <v>15</v>
      </c>
      <c r="T57" s="12">
        <v>18</v>
      </c>
      <c r="U57" s="12">
        <v>19</v>
      </c>
      <c r="V57" s="12">
        <v>20</v>
      </c>
      <c r="W57" s="12">
        <v>21</v>
      </c>
      <c r="X57" s="12">
        <v>22</v>
      </c>
      <c r="Y57" s="12">
        <v>23</v>
      </c>
      <c r="Z57" s="12">
        <v>24</v>
      </c>
      <c r="AA57" s="12">
        <v>25</v>
      </c>
      <c r="AB57" s="13">
        <f t="shared" ref="AB57:AB79" si="12">AA57</f>
        <v>25</v>
      </c>
    </row>
    <row r="58" spans="1:28" x14ac:dyDescent="0.2">
      <c r="A58" s="23">
        <v>42736</v>
      </c>
      <c r="B58" s="19">
        <f t="shared" ref="B58:B79" si="13">C58+Z58</f>
        <v>0</v>
      </c>
      <c r="C58" s="27">
        <f t="shared" ref="C58:C79" si="14">D58+G58+H58+P58+Q58</f>
        <v>0</v>
      </c>
      <c r="D58" s="27">
        <f t="shared" ref="D58:D79" si="15">E58+F58</f>
        <v>0</v>
      </c>
      <c r="E58" s="27"/>
      <c r="F58" s="30"/>
      <c r="G58" s="27">
        <f>H58+I58+J58+K58+L58+M58+U58</f>
        <v>0</v>
      </c>
      <c r="H58" s="30"/>
      <c r="I58" s="30"/>
      <c r="J58" s="30"/>
      <c r="K58" s="30"/>
      <c r="L58" s="30"/>
      <c r="M58" s="30">
        <f>N58+O58+P58+Q58+T58</f>
        <v>0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27">
        <f>B58+Z58</f>
        <v>0</v>
      </c>
      <c r="AB58" s="13">
        <f t="shared" si="12"/>
        <v>0</v>
      </c>
    </row>
    <row r="59" spans="1:28" x14ac:dyDescent="0.2">
      <c r="A59" s="23">
        <v>42737</v>
      </c>
      <c r="B59" s="19">
        <f t="shared" si="13"/>
        <v>0</v>
      </c>
      <c r="C59" s="27">
        <f t="shared" si="14"/>
        <v>0</v>
      </c>
      <c r="D59" s="27">
        <f t="shared" si="15"/>
        <v>0</v>
      </c>
      <c r="E59" s="21"/>
      <c r="F59" s="24"/>
      <c r="G59" s="27">
        <f t="shared" ref="G59:G80" si="16">H59+I59+J59+K59+L59+M59+U59</f>
        <v>0</v>
      </c>
      <c r="H59" s="21">
        <f>I59+K59+L59+M59+N59+O59</f>
        <v>0</v>
      </c>
      <c r="I59" s="21"/>
      <c r="J59" s="21"/>
      <c r="K59" s="24"/>
      <c r="L59" s="24"/>
      <c r="M59" s="30">
        <f t="shared" ref="M59:M80" si="17">N59+O59+P59+Q59+T59</f>
        <v>0</v>
      </c>
      <c r="N59" s="24"/>
      <c r="O59" s="24"/>
      <c r="P59" s="24"/>
      <c r="Q59" s="21"/>
      <c r="R59" s="19">
        <f t="shared" ref="R59:R79" si="18">S59</f>
        <v>0</v>
      </c>
      <c r="S59" s="24"/>
      <c r="T59" s="24"/>
      <c r="U59" s="24"/>
      <c r="V59" s="24"/>
      <c r="W59" s="24"/>
      <c r="X59" s="24"/>
      <c r="Y59" s="24"/>
      <c r="Z59" s="30"/>
      <c r="AA59" s="30"/>
      <c r="AB59" s="13">
        <f t="shared" si="12"/>
        <v>0</v>
      </c>
    </row>
    <row r="60" spans="1:28" x14ac:dyDescent="0.2">
      <c r="A60" s="23">
        <v>42738</v>
      </c>
      <c r="B60" s="19">
        <f t="shared" si="13"/>
        <v>0</v>
      </c>
      <c r="C60" s="27">
        <f t="shared" si="14"/>
        <v>0</v>
      </c>
      <c r="D60" s="27">
        <f t="shared" si="15"/>
        <v>0</v>
      </c>
      <c r="E60" s="30"/>
      <c r="F60" s="30"/>
      <c r="G60" s="27">
        <f t="shared" si="16"/>
        <v>0</v>
      </c>
      <c r="H60" s="30"/>
      <c r="I60" s="30"/>
      <c r="J60" s="30"/>
      <c r="K60" s="30"/>
      <c r="L60" s="30"/>
      <c r="M60" s="30">
        <f t="shared" si="17"/>
        <v>0</v>
      </c>
      <c r="N60" s="30"/>
      <c r="O60" s="30"/>
      <c r="P60" s="30"/>
      <c r="Q60" s="30"/>
      <c r="R60" s="19">
        <f t="shared" si="18"/>
        <v>0</v>
      </c>
      <c r="S60" s="30"/>
      <c r="T60" s="30"/>
      <c r="U60" s="30"/>
      <c r="V60" s="30"/>
      <c r="W60" s="30"/>
      <c r="X60" s="30"/>
      <c r="Y60" s="30"/>
      <c r="Z60" s="30"/>
      <c r="AA60" s="30"/>
      <c r="AB60" s="13">
        <f t="shared" si="12"/>
        <v>0</v>
      </c>
    </row>
    <row r="61" spans="1:28" x14ac:dyDescent="0.2">
      <c r="A61" s="23">
        <v>42739</v>
      </c>
      <c r="B61" s="19">
        <f t="shared" si="13"/>
        <v>0</v>
      </c>
      <c r="C61" s="27">
        <f t="shared" si="14"/>
        <v>0</v>
      </c>
      <c r="D61" s="27">
        <f t="shared" si="15"/>
        <v>0</v>
      </c>
      <c r="E61" s="30"/>
      <c r="F61" s="30"/>
      <c r="G61" s="27">
        <f t="shared" si="16"/>
        <v>0</v>
      </c>
      <c r="H61" s="30"/>
      <c r="I61" s="30"/>
      <c r="J61" s="30"/>
      <c r="K61" s="30"/>
      <c r="L61" s="30"/>
      <c r="M61" s="30">
        <f t="shared" si="17"/>
        <v>0</v>
      </c>
      <c r="N61" s="30"/>
      <c r="O61" s="30"/>
      <c r="P61" s="30"/>
      <c r="Q61" s="30"/>
      <c r="R61" s="19">
        <f t="shared" si="18"/>
        <v>0</v>
      </c>
      <c r="S61" s="30"/>
      <c r="T61" s="30"/>
      <c r="U61" s="30"/>
      <c r="V61" s="30"/>
      <c r="W61" s="30"/>
      <c r="X61" s="30"/>
      <c r="Y61" s="30"/>
      <c r="Z61" s="30"/>
      <c r="AA61" s="30"/>
      <c r="AB61" s="13">
        <f t="shared" si="12"/>
        <v>0</v>
      </c>
    </row>
    <row r="62" spans="1:28" x14ac:dyDescent="0.2">
      <c r="A62" s="23">
        <v>42740</v>
      </c>
      <c r="B62" s="19">
        <f t="shared" si="13"/>
        <v>0</v>
      </c>
      <c r="C62" s="27">
        <f t="shared" si="14"/>
        <v>0</v>
      </c>
      <c r="D62" s="27">
        <f t="shared" si="15"/>
        <v>0</v>
      </c>
      <c r="E62" s="30"/>
      <c r="F62" s="30"/>
      <c r="G62" s="27">
        <f t="shared" si="16"/>
        <v>0</v>
      </c>
      <c r="H62" s="30"/>
      <c r="I62" s="30"/>
      <c r="J62" s="30"/>
      <c r="K62" s="30"/>
      <c r="L62" s="30"/>
      <c r="M62" s="30">
        <f t="shared" si="17"/>
        <v>0</v>
      </c>
      <c r="N62" s="30"/>
      <c r="O62" s="30"/>
      <c r="P62" s="30"/>
      <c r="Q62" s="30"/>
      <c r="R62" s="19">
        <f t="shared" si="18"/>
        <v>0</v>
      </c>
      <c r="S62" s="30"/>
      <c r="T62" s="30"/>
      <c r="U62" s="30"/>
      <c r="V62" s="30"/>
      <c r="W62" s="30"/>
      <c r="X62" s="30"/>
      <c r="Y62" s="30"/>
      <c r="Z62" s="30"/>
      <c r="AA62" s="30"/>
      <c r="AB62" s="13">
        <f t="shared" si="12"/>
        <v>0</v>
      </c>
    </row>
    <row r="63" spans="1:28" x14ac:dyDescent="0.2">
      <c r="A63" s="23">
        <v>42741</v>
      </c>
      <c r="B63" s="19">
        <f t="shared" si="13"/>
        <v>0</v>
      </c>
      <c r="C63" s="27">
        <f t="shared" si="14"/>
        <v>0</v>
      </c>
      <c r="D63" s="27">
        <f t="shared" si="15"/>
        <v>0</v>
      </c>
      <c r="E63" s="30"/>
      <c r="F63" s="30"/>
      <c r="G63" s="27">
        <f t="shared" si="16"/>
        <v>0</v>
      </c>
      <c r="H63" s="30"/>
      <c r="I63" s="30"/>
      <c r="J63" s="30"/>
      <c r="K63" s="30"/>
      <c r="L63" s="30"/>
      <c r="M63" s="30">
        <f t="shared" si="17"/>
        <v>0</v>
      </c>
      <c r="N63" s="30"/>
      <c r="O63" s="30"/>
      <c r="P63" s="30"/>
      <c r="Q63" s="30"/>
      <c r="R63" s="19">
        <f t="shared" si="18"/>
        <v>0</v>
      </c>
      <c r="S63" s="30"/>
      <c r="T63" s="30"/>
      <c r="U63" s="30"/>
      <c r="V63" s="30"/>
      <c r="W63" s="30"/>
      <c r="X63" s="30"/>
      <c r="Y63" s="30"/>
      <c r="Z63" s="30"/>
      <c r="AA63" s="30"/>
      <c r="AB63" s="13">
        <f t="shared" si="12"/>
        <v>0</v>
      </c>
    </row>
    <row r="64" spans="1:28" x14ac:dyDescent="0.2">
      <c r="A64" s="23">
        <v>42742</v>
      </c>
      <c r="B64" s="19">
        <f t="shared" si="13"/>
        <v>0</v>
      </c>
      <c r="C64" s="27">
        <f t="shared" si="14"/>
        <v>0</v>
      </c>
      <c r="D64" s="27">
        <f t="shared" si="15"/>
        <v>0</v>
      </c>
      <c r="E64" s="30"/>
      <c r="F64" s="30"/>
      <c r="G64" s="27">
        <f t="shared" si="16"/>
        <v>0</v>
      </c>
      <c r="H64" s="30"/>
      <c r="I64" s="30"/>
      <c r="J64" s="30"/>
      <c r="K64" s="30"/>
      <c r="L64" s="30"/>
      <c r="M64" s="30">
        <f t="shared" si="17"/>
        <v>0</v>
      </c>
      <c r="N64" s="30"/>
      <c r="O64" s="30"/>
      <c r="P64" s="30"/>
      <c r="Q64" s="30"/>
      <c r="R64" s="19">
        <f t="shared" si="18"/>
        <v>0</v>
      </c>
      <c r="S64" s="30"/>
      <c r="T64" s="30"/>
      <c r="U64" s="30"/>
      <c r="V64" s="30"/>
      <c r="W64" s="30"/>
      <c r="X64" s="30"/>
      <c r="Y64" s="30"/>
      <c r="Z64" s="30"/>
      <c r="AA64" s="30"/>
      <c r="AB64" s="13">
        <f t="shared" si="12"/>
        <v>0</v>
      </c>
    </row>
    <row r="65" spans="1:28" x14ac:dyDescent="0.2">
      <c r="A65" s="23">
        <v>42743</v>
      </c>
      <c r="B65" s="19">
        <f t="shared" si="13"/>
        <v>0</v>
      </c>
      <c r="C65" s="27">
        <f t="shared" si="14"/>
        <v>0</v>
      </c>
      <c r="D65" s="27">
        <f t="shared" si="15"/>
        <v>0</v>
      </c>
      <c r="E65" s="30"/>
      <c r="F65" s="30"/>
      <c r="G65" s="27">
        <f t="shared" si="16"/>
        <v>0</v>
      </c>
      <c r="H65" s="30"/>
      <c r="I65" s="30"/>
      <c r="J65" s="30"/>
      <c r="K65" s="30"/>
      <c r="L65" s="30"/>
      <c r="M65" s="30">
        <f t="shared" si="17"/>
        <v>0</v>
      </c>
      <c r="N65" s="30"/>
      <c r="O65" s="30"/>
      <c r="P65" s="30"/>
      <c r="Q65" s="30"/>
      <c r="R65" s="19">
        <f t="shared" si="18"/>
        <v>0</v>
      </c>
      <c r="S65" s="30"/>
      <c r="T65" s="30"/>
      <c r="U65" s="30"/>
      <c r="V65" s="30"/>
      <c r="W65" s="30"/>
      <c r="X65" s="30"/>
      <c r="Y65" s="30"/>
      <c r="Z65" s="30"/>
      <c r="AA65" s="30"/>
      <c r="AB65" s="13">
        <f t="shared" si="12"/>
        <v>0</v>
      </c>
    </row>
    <row r="66" spans="1:28" x14ac:dyDescent="0.2">
      <c r="A66" s="23">
        <v>42744</v>
      </c>
      <c r="B66" s="19">
        <f t="shared" si="13"/>
        <v>0</v>
      </c>
      <c r="C66" s="27">
        <f t="shared" si="14"/>
        <v>0</v>
      </c>
      <c r="D66" s="27">
        <f t="shared" si="15"/>
        <v>0</v>
      </c>
      <c r="E66" s="30"/>
      <c r="F66" s="30"/>
      <c r="G66" s="27">
        <f t="shared" si="16"/>
        <v>0</v>
      </c>
      <c r="H66" s="30"/>
      <c r="I66" s="30"/>
      <c r="J66" s="30"/>
      <c r="K66" s="30"/>
      <c r="L66" s="30"/>
      <c r="M66" s="30">
        <f t="shared" si="17"/>
        <v>0</v>
      </c>
      <c r="N66" s="30"/>
      <c r="O66" s="30"/>
      <c r="P66" s="30"/>
      <c r="Q66" s="30"/>
      <c r="R66" s="19">
        <f t="shared" si="18"/>
        <v>0</v>
      </c>
      <c r="S66" s="30"/>
      <c r="T66" s="30"/>
      <c r="U66" s="30"/>
      <c r="V66" s="30"/>
      <c r="W66" s="30"/>
      <c r="X66" s="30"/>
      <c r="Y66" s="30"/>
      <c r="Z66" s="30"/>
      <c r="AA66" s="30"/>
      <c r="AB66" s="13">
        <f t="shared" si="12"/>
        <v>0</v>
      </c>
    </row>
    <row r="67" spans="1:28" x14ac:dyDescent="0.2">
      <c r="A67" s="23">
        <v>42745</v>
      </c>
      <c r="B67" s="19">
        <f t="shared" si="13"/>
        <v>0</v>
      </c>
      <c r="C67" s="27">
        <f t="shared" si="14"/>
        <v>0</v>
      </c>
      <c r="D67" s="27">
        <f t="shared" si="15"/>
        <v>0</v>
      </c>
      <c r="E67" s="30"/>
      <c r="F67" s="30"/>
      <c r="G67" s="27">
        <f t="shared" si="16"/>
        <v>0</v>
      </c>
      <c r="H67" s="30"/>
      <c r="I67" s="30"/>
      <c r="J67" s="30"/>
      <c r="K67" s="30"/>
      <c r="L67" s="30"/>
      <c r="M67" s="30">
        <f t="shared" si="17"/>
        <v>0</v>
      </c>
      <c r="N67" s="30"/>
      <c r="O67" s="30"/>
      <c r="P67" s="30"/>
      <c r="Q67" s="30"/>
      <c r="R67" s="19">
        <f t="shared" si="18"/>
        <v>0</v>
      </c>
      <c r="S67" s="30"/>
      <c r="T67" s="30"/>
      <c r="U67" s="30"/>
      <c r="V67" s="30"/>
      <c r="W67" s="30"/>
      <c r="X67" s="30"/>
      <c r="Y67" s="30"/>
      <c r="Z67" s="30"/>
      <c r="AA67" s="30"/>
      <c r="AB67" s="13">
        <f t="shared" si="12"/>
        <v>0</v>
      </c>
    </row>
    <row r="68" spans="1:28" x14ac:dyDescent="0.2">
      <c r="A68" s="23">
        <v>42746</v>
      </c>
      <c r="B68" s="19">
        <f t="shared" si="13"/>
        <v>0</v>
      </c>
      <c r="C68" s="27">
        <f t="shared" si="14"/>
        <v>0</v>
      </c>
      <c r="D68" s="27">
        <f t="shared" si="15"/>
        <v>0</v>
      </c>
      <c r="E68" s="30"/>
      <c r="F68" s="30"/>
      <c r="G68" s="27">
        <f t="shared" si="16"/>
        <v>0</v>
      </c>
      <c r="H68" s="30"/>
      <c r="I68" s="30"/>
      <c r="J68" s="30"/>
      <c r="K68" s="30"/>
      <c r="L68" s="30"/>
      <c r="M68" s="30">
        <f t="shared" si="17"/>
        <v>0</v>
      </c>
      <c r="N68" s="30"/>
      <c r="O68" s="30"/>
      <c r="P68" s="30"/>
      <c r="Q68" s="30"/>
      <c r="R68" s="19">
        <f t="shared" si="18"/>
        <v>0</v>
      </c>
      <c r="S68" s="30"/>
      <c r="T68" s="30"/>
      <c r="U68" s="30"/>
      <c r="V68" s="30"/>
      <c r="W68" s="30"/>
      <c r="X68" s="30"/>
      <c r="Y68" s="30"/>
      <c r="Z68" s="30"/>
      <c r="AA68" s="30"/>
      <c r="AB68" s="13">
        <f t="shared" si="12"/>
        <v>0</v>
      </c>
    </row>
    <row r="69" spans="1:28" x14ac:dyDescent="0.2">
      <c r="A69" s="23">
        <v>42747</v>
      </c>
      <c r="B69" s="19">
        <f t="shared" si="13"/>
        <v>0</v>
      </c>
      <c r="C69" s="27">
        <f t="shared" si="14"/>
        <v>0</v>
      </c>
      <c r="D69" s="27">
        <f t="shared" si="15"/>
        <v>0</v>
      </c>
      <c r="E69" s="30"/>
      <c r="F69" s="30"/>
      <c r="G69" s="27">
        <f t="shared" si="16"/>
        <v>0</v>
      </c>
      <c r="H69" s="30"/>
      <c r="I69" s="30"/>
      <c r="J69" s="30"/>
      <c r="K69" s="30"/>
      <c r="L69" s="30"/>
      <c r="M69" s="30">
        <f t="shared" si="17"/>
        <v>0</v>
      </c>
      <c r="N69" s="30"/>
      <c r="O69" s="30"/>
      <c r="P69" s="30"/>
      <c r="Q69" s="30"/>
      <c r="R69" s="19">
        <f t="shared" si="18"/>
        <v>0</v>
      </c>
      <c r="S69" s="30"/>
      <c r="T69" s="30"/>
      <c r="U69" s="30"/>
      <c r="V69" s="30"/>
      <c r="W69" s="30"/>
      <c r="X69" s="30"/>
      <c r="Y69" s="30"/>
      <c r="Z69" s="30"/>
      <c r="AA69" s="30"/>
      <c r="AB69" s="13">
        <f t="shared" si="12"/>
        <v>0</v>
      </c>
    </row>
    <row r="70" spans="1:28" x14ac:dyDescent="0.2">
      <c r="A70" s="23">
        <v>42748</v>
      </c>
      <c r="B70" s="19">
        <f t="shared" si="13"/>
        <v>0</v>
      </c>
      <c r="C70" s="27">
        <f t="shared" si="14"/>
        <v>0</v>
      </c>
      <c r="D70" s="27">
        <f t="shared" si="15"/>
        <v>0</v>
      </c>
      <c r="E70" s="30"/>
      <c r="F70" s="30"/>
      <c r="G70" s="27">
        <f t="shared" si="16"/>
        <v>0</v>
      </c>
      <c r="H70" s="30"/>
      <c r="I70" s="30"/>
      <c r="J70" s="30"/>
      <c r="K70" s="30"/>
      <c r="L70" s="30"/>
      <c r="M70" s="30">
        <f t="shared" si="17"/>
        <v>0</v>
      </c>
      <c r="N70" s="30"/>
      <c r="O70" s="30"/>
      <c r="P70" s="30"/>
      <c r="Q70" s="30"/>
      <c r="R70" s="19">
        <f t="shared" si="18"/>
        <v>0</v>
      </c>
      <c r="S70" s="30"/>
      <c r="T70" s="30"/>
      <c r="U70" s="30"/>
      <c r="V70" s="30"/>
      <c r="W70" s="30"/>
      <c r="X70" s="30"/>
      <c r="Y70" s="30"/>
      <c r="Z70" s="30"/>
      <c r="AA70" s="30"/>
      <c r="AB70" s="13">
        <f t="shared" si="12"/>
        <v>0</v>
      </c>
    </row>
    <row r="71" spans="1:28" x14ac:dyDescent="0.2">
      <c r="A71" s="23">
        <v>42749</v>
      </c>
      <c r="B71" s="19">
        <f t="shared" si="13"/>
        <v>0</v>
      </c>
      <c r="C71" s="27">
        <f t="shared" si="14"/>
        <v>0</v>
      </c>
      <c r="D71" s="27">
        <f t="shared" si="15"/>
        <v>0</v>
      </c>
      <c r="E71" s="30"/>
      <c r="F71" s="30"/>
      <c r="G71" s="27">
        <f t="shared" si="16"/>
        <v>0</v>
      </c>
      <c r="H71" s="30"/>
      <c r="I71" s="30"/>
      <c r="J71" s="30"/>
      <c r="K71" s="30"/>
      <c r="L71" s="30"/>
      <c r="M71" s="30">
        <f t="shared" si="17"/>
        <v>0</v>
      </c>
      <c r="N71" s="30"/>
      <c r="O71" s="30"/>
      <c r="P71" s="30"/>
      <c r="Q71" s="30"/>
      <c r="R71" s="19">
        <f t="shared" si="18"/>
        <v>0</v>
      </c>
      <c r="S71" s="30"/>
      <c r="T71" s="30"/>
      <c r="U71" s="30"/>
      <c r="V71" s="30"/>
      <c r="W71" s="30"/>
      <c r="X71" s="30"/>
      <c r="Y71" s="30"/>
      <c r="Z71" s="30"/>
      <c r="AA71" s="30"/>
      <c r="AB71" s="13">
        <f t="shared" si="12"/>
        <v>0</v>
      </c>
    </row>
    <row r="72" spans="1:28" x14ac:dyDescent="0.2">
      <c r="A72" s="23">
        <v>42750</v>
      </c>
      <c r="B72" s="19">
        <f t="shared" si="13"/>
        <v>0</v>
      </c>
      <c r="C72" s="27">
        <f t="shared" si="14"/>
        <v>0</v>
      </c>
      <c r="D72" s="27">
        <f t="shared" si="15"/>
        <v>0</v>
      </c>
      <c r="E72" s="30"/>
      <c r="F72" s="30"/>
      <c r="G72" s="27">
        <f t="shared" si="16"/>
        <v>0</v>
      </c>
      <c r="H72" s="30"/>
      <c r="I72" s="30"/>
      <c r="J72" s="30"/>
      <c r="K72" s="30"/>
      <c r="L72" s="30"/>
      <c r="M72" s="30">
        <f t="shared" si="17"/>
        <v>0</v>
      </c>
      <c r="N72" s="30"/>
      <c r="O72" s="30"/>
      <c r="P72" s="30"/>
      <c r="Q72" s="30"/>
      <c r="R72" s="19">
        <f t="shared" si="18"/>
        <v>0</v>
      </c>
      <c r="S72" s="30"/>
      <c r="T72" s="30"/>
      <c r="U72" s="30"/>
      <c r="V72" s="30"/>
      <c r="W72" s="30"/>
      <c r="X72" s="30"/>
      <c r="Y72" s="30"/>
      <c r="Z72" s="30"/>
      <c r="AA72" s="30"/>
      <c r="AB72" s="13">
        <f t="shared" si="12"/>
        <v>0</v>
      </c>
    </row>
    <row r="73" spans="1:28" x14ac:dyDescent="0.2">
      <c r="A73" s="23">
        <v>42751</v>
      </c>
      <c r="B73" s="19">
        <f t="shared" si="13"/>
        <v>0</v>
      </c>
      <c r="C73" s="27">
        <f t="shared" si="14"/>
        <v>0</v>
      </c>
      <c r="D73" s="27">
        <f t="shared" si="15"/>
        <v>0</v>
      </c>
      <c r="E73" s="30"/>
      <c r="F73" s="30"/>
      <c r="G73" s="27">
        <f t="shared" si="16"/>
        <v>0</v>
      </c>
      <c r="H73" s="30"/>
      <c r="I73" s="30"/>
      <c r="J73" s="30"/>
      <c r="K73" s="30"/>
      <c r="L73" s="30"/>
      <c r="M73" s="30">
        <f t="shared" si="17"/>
        <v>0</v>
      </c>
      <c r="N73" s="30"/>
      <c r="O73" s="30"/>
      <c r="P73" s="30"/>
      <c r="Q73" s="30"/>
      <c r="R73" s="19">
        <f t="shared" si="18"/>
        <v>0</v>
      </c>
      <c r="S73" s="30"/>
      <c r="T73" s="30"/>
      <c r="U73" s="30"/>
      <c r="V73" s="30"/>
      <c r="W73" s="30"/>
      <c r="X73" s="30"/>
      <c r="Y73" s="30"/>
      <c r="Z73" s="30"/>
      <c r="AA73" s="30"/>
      <c r="AB73" s="13">
        <f t="shared" si="12"/>
        <v>0</v>
      </c>
    </row>
    <row r="74" spans="1:28" x14ac:dyDescent="0.2">
      <c r="A74" s="23">
        <v>42752</v>
      </c>
      <c r="B74" s="19">
        <f t="shared" si="13"/>
        <v>0</v>
      </c>
      <c r="C74" s="27">
        <f t="shared" si="14"/>
        <v>0</v>
      </c>
      <c r="D74" s="27">
        <f t="shared" si="15"/>
        <v>0</v>
      </c>
      <c r="E74" s="30"/>
      <c r="F74" s="30"/>
      <c r="G74" s="27">
        <f t="shared" si="16"/>
        <v>0</v>
      </c>
      <c r="H74" s="30"/>
      <c r="I74" s="30"/>
      <c r="J74" s="30"/>
      <c r="K74" s="30"/>
      <c r="L74" s="30"/>
      <c r="M74" s="30">
        <f t="shared" si="17"/>
        <v>0</v>
      </c>
      <c r="N74" s="30"/>
      <c r="O74" s="30"/>
      <c r="P74" s="30"/>
      <c r="Q74" s="30"/>
      <c r="R74" s="19">
        <f t="shared" si="18"/>
        <v>0</v>
      </c>
      <c r="S74" s="30"/>
      <c r="T74" s="30"/>
      <c r="U74" s="30"/>
      <c r="V74" s="30"/>
      <c r="W74" s="30"/>
      <c r="X74" s="30"/>
      <c r="Y74" s="30"/>
      <c r="Z74" s="30"/>
      <c r="AA74" s="30"/>
      <c r="AB74" s="13">
        <f t="shared" si="12"/>
        <v>0</v>
      </c>
    </row>
    <row r="75" spans="1:28" x14ac:dyDescent="0.2">
      <c r="A75" s="23">
        <v>42753</v>
      </c>
      <c r="B75" s="19">
        <f t="shared" si="13"/>
        <v>0</v>
      </c>
      <c r="C75" s="27">
        <f t="shared" si="14"/>
        <v>0</v>
      </c>
      <c r="D75" s="27">
        <f t="shared" si="15"/>
        <v>0</v>
      </c>
      <c r="E75" s="30"/>
      <c r="F75" s="30"/>
      <c r="G75" s="27">
        <f t="shared" si="16"/>
        <v>0</v>
      </c>
      <c r="H75" s="30"/>
      <c r="I75" s="30"/>
      <c r="J75" s="30"/>
      <c r="K75" s="30"/>
      <c r="L75" s="30"/>
      <c r="M75" s="30">
        <f t="shared" si="17"/>
        <v>0</v>
      </c>
      <c r="N75" s="30"/>
      <c r="O75" s="30"/>
      <c r="P75" s="30"/>
      <c r="Q75" s="30"/>
      <c r="R75" s="19">
        <f t="shared" si="18"/>
        <v>0</v>
      </c>
      <c r="S75" s="30"/>
      <c r="T75" s="30"/>
      <c r="U75" s="30"/>
      <c r="V75" s="30"/>
      <c r="W75" s="30"/>
      <c r="X75" s="30"/>
      <c r="Y75" s="30"/>
      <c r="Z75" s="30"/>
      <c r="AA75" s="30"/>
      <c r="AB75" s="13">
        <f t="shared" si="12"/>
        <v>0</v>
      </c>
    </row>
    <row r="76" spans="1:28" x14ac:dyDescent="0.2">
      <c r="A76" s="23">
        <v>42754</v>
      </c>
      <c r="B76" s="19">
        <f t="shared" si="13"/>
        <v>0</v>
      </c>
      <c r="C76" s="27">
        <f t="shared" si="14"/>
        <v>0</v>
      </c>
      <c r="D76" s="27">
        <f t="shared" si="15"/>
        <v>0</v>
      </c>
      <c r="E76" s="30"/>
      <c r="F76" s="30"/>
      <c r="G76" s="27">
        <f t="shared" si="16"/>
        <v>0</v>
      </c>
      <c r="H76" s="30"/>
      <c r="I76" s="30"/>
      <c r="J76" s="30"/>
      <c r="K76" s="30"/>
      <c r="L76" s="30"/>
      <c r="M76" s="30">
        <f t="shared" si="17"/>
        <v>0</v>
      </c>
      <c r="N76" s="30"/>
      <c r="O76" s="30"/>
      <c r="P76" s="30"/>
      <c r="Q76" s="30"/>
      <c r="R76" s="19">
        <f t="shared" si="18"/>
        <v>0</v>
      </c>
      <c r="S76" s="30"/>
      <c r="T76" s="30"/>
      <c r="U76" s="30"/>
      <c r="V76" s="30"/>
      <c r="W76" s="30"/>
      <c r="X76" s="30"/>
      <c r="Y76" s="30"/>
      <c r="Z76" s="30"/>
      <c r="AA76" s="30"/>
      <c r="AB76" s="13">
        <f t="shared" si="12"/>
        <v>0</v>
      </c>
    </row>
    <row r="77" spans="1:28" x14ac:dyDescent="0.2">
      <c r="A77" s="23">
        <v>42755</v>
      </c>
      <c r="B77" s="19">
        <f t="shared" si="13"/>
        <v>0</v>
      </c>
      <c r="C77" s="27">
        <f t="shared" si="14"/>
        <v>0</v>
      </c>
      <c r="D77" s="27">
        <f t="shared" si="15"/>
        <v>0</v>
      </c>
      <c r="E77" s="30"/>
      <c r="F77" s="30"/>
      <c r="G77" s="27">
        <f t="shared" si="16"/>
        <v>0</v>
      </c>
      <c r="H77" s="30"/>
      <c r="I77" s="30"/>
      <c r="J77" s="30"/>
      <c r="K77" s="30"/>
      <c r="L77" s="30"/>
      <c r="M77" s="30">
        <f t="shared" si="17"/>
        <v>0</v>
      </c>
      <c r="N77" s="30"/>
      <c r="O77" s="30"/>
      <c r="P77" s="30"/>
      <c r="Q77" s="30"/>
      <c r="R77" s="19">
        <f t="shared" si="18"/>
        <v>0</v>
      </c>
      <c r="S77" s="30"/>
      <c r="T77" s="30"/>
      <c r="U77" s="30"/>
      <c r="V77" s="30"/>
      <c r="W77" s="30"/>
      <c r="X77" s="30"/>
      <c r="Y77" s="30"/>
      <c r="Z77" s="30"/>
      <c r="AA77" s="30"/>
      <c r="AB77" s="13">
        <f t="shared" si="12"/>
        <v>0</v>
      </c>
    </row>
    <row r="78" spans="1:28" x14ac:dyDescent="0.2">
      <c r="A78" s="23">
        <v>42756</v>
      </c>
      <c r="B78" s="19">
        <f t="shared" si="13"/>
        <v>0</v>
      </c>
      <c r="C78" s="27">
        <f t="shared" si="14"/>
        <v>0</v>
      </c>
      <c r="D78" s="27">
        <f t="shared" si="15"/>
        <v>0</v>
      </c>
      <c r="E78" s="30"/>
      <c r="F78" s="30"/>
      <c r="G78" s="27">
        <f t="shared" si="16"/>
        <v>0</v>
      </c>
      <c r="H78" s="30"/>
      <c r="I78" s="30"/>
      <c r="J78" s="30"/>
      <c r="K78" s="30"/>
      <c r="L78" s="30"/>
      <c r="M78" s="30">
        <f t="shared" si="17"/>
        <v>0</v>
      </c>
      <c r="N78" s="30"/>
      <c r="O78" s="30"/>
      <c r="P78" s="30"/>
      <c r="Q78" s="30"/>
      <c r="R78" s="19">
        <f t="shared" si="18"/>
        <v>0</v>
      </c>
      <c r="S78" s="30"/>
      <c r="T78" s="30"/>
      <c r="U78" s="30"/>
      <c r="V78" s="30"/>
      <c r="W78" s="30"/>
      <c r="X78" s="30"/>
      <c r="Y78" s="30"/>
      <c r="Z78" s="30"/>
      <c r="AA78" s="30"/>
      <c r="AB78" s="13">
        <f t="shared" si="12"/>
        <v>0</v>
      </c>
    </row>
    <row r="79" spans="1:28" x14ac:dyDescent="0.2">
      <c r="A79" s="23">
        <v>42757</v>
      </c>
      <c r="B79" s="19">
        <f t="shared" si="13"/>
        <v>0</v>
      </c>
      <c r="C79" s="27">
        <f t="shared" si="14"/>
        <v>0</v>
      </c>
      <c r="D79" s="27">
        <f t="shared" si="15"/>
        <v>0</v>
      </c>
      <c r="E79" s="30"/>
      <c r="F79" s="30"/>
      <c r="G79" s="27">
        <f t="shared" si="16"/>
        <v>0</v>
      </c>
      <c r="H79" s="30"/>
      <c r="I79" s="30"/>
      <c r="J79" s="30"/>
      <c r="K79" s="30"/>
      <c r="L79" s="30"/>
      <c r="M79" s="30">
        <f t="shared" si="17"/>
        <v>0</v>
      </c>
      <c r="N79" s="30"/>
      <c r="O79" s="30"/>
      <c r="P79" s="30"/>
      <c r="Q79" s="30"/>
      <c r="R79" s="19">
        <f t="shared" si="18"/>
        <v>0</v>
      </c>
      <c r="S79" s="30"/>
      <c r="T79" s="30"/>
      <c r="U79" s="30"/>
      <c r="V79" s="30"/>
      <c r="W79" s="30"/>
      <c r="X79" s="30"/>
      <c r="Y79" s="30"/>
      <c r="Z79" s="30"/>
      <c r="AA79" s="30"/>
      <c r="AB79" s="13">
        <f t="shared" si="12"/>
        <v>0</v>
      </c>
    </row>
    <row r="80" spans="1:28" x14ac:dyDescent="0.2">
      <c r="A80" s="25" t="s">
        <v>8</v>
      </c>
      <c r="B80" s="19">
        <f t="shared" ref="B80:K80" si="19">SUM(B58:B79)</f>
        <v>0</v>
      </c>
      <c r="C80" s="27">
        <f t="shared" si="19"/>
        <v>0</v>
      </c>
      <c r="D80" s="27">
        <f t="shared" si="19"/>
        <v>0</v>
      </c>
      <c r="E80" s="27">
        <f t="shared" si="19"/>
        <v>0</v>
      </c>
      <c r="F80" s="27">
        <f t="shared" si="19"/>
        <v>0</v>
      </c>
      <c r="G80" s="27">
        <f t="shared" si="16"/>
        <v>0</v>
      </c>
      <c r="H80" s="27">
        <f t="shared" si="19"/>
        <v>0</v>
      </c>
      <c r="I80" s="27">
        <f t="shared" si="19"/>
        <v>0</v>
      </c>
      <c r="J80" s="27"/>
      <c r="K80" s="27">
        <f t="shared" si="19"/>
        <v>0</v>
      </c>
      <c r="L80" s="27"/>
      <c r="M80" s="30">
        <f t="shared" si="17"/>
        <v>0</v>
      </c>
      <c r="N80" s="27">
        <f t="shared" ref="N80:AA80" si="20">SUM(N58:N79)</f>
        <v>0</v>
      </c>
      <c r="O80" s="27">
        <f t="shared" si="20"/>
        <v>0</v>
      </c>
      <c r="P80" s="27">
        <f t="shared" si="20"/>
        <v>0</v>
      </c>
      <c r="Q80" s="27">
        <f t="shared" si="20"/>
        <v>0</v>
      </c>
      <c r="R80" s="27">
        <f t="shared" si="20"/>
        <v>0</v>
      </c>
      <c r="S80" s="27">
        <f t="shared" si="20"/>
        <v>0</v>
      </c>
      <c r="T80" s="27"/>
      <c r="U80" s="27"/>
      <c r="V80" s="27"/>
      <c r="W80" s="27"/>
      <c r="X80" s="27"/>
      <c r="Y80" s="27">
        <f t="shared" si="20"/>
        <v>0</v>
      </c>
      <c r="Z80" s="27">
        <f t="shared" si="20"/>
        <v>0</v>
      </c>
      <c r="AA80" s="27">
        <f t="shared" si="20"/>
        <v>0</v>
      </c>
      <c r="AB80" s="13">
        <v>1</v>
      </c>
    </row>
    <row r="81" spans="1:2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">
      <c r="A84" s="31" t="s">
        <v>13</v>
      </c>
      <c r="B84" s="32" t="s">
        <v>22</v>
      </c>
      <c r="C84" s="32"/>
      <c r="D84" s="4"/>
      <c r="E84" s="32"/>
      <c r="F84" s="32"/>
      <c r="G84" s="33"/>
      <c r="H84" s="32" t="s">
        <v>23</v>
      </c>
      <c r="I84" s="34"/>
      <c r="J84" s="5"/>
      <c r="K84" s="35"/>
      <c r="L84" s="31"/>
      <c r="M84" s="2"/>
      <c r="N84" s="32" t="s">
        <v>14</v>
      </c>
      <c r="O84" s="36"/>
      <c r="P84" s="4"/>
      <c r="R84" s="32"/>
      <c r="S84" s="32"/>
      <c r="T84" s="32"/>
      <c r="U84" s="32"/>
      <c r="V84" s="32"/>
      <c r="W84" s="32"/>
      <c r="X84" s="32"/>
      <c r="Y84" s="32" t="s">
        <v>24</v>
      </c>
      <c r="Z84" s="32"/>
      <c r="AA84" s="34"/>
    </row>
    <row r="85" spans="1:27" x14ac:dyDescent="0.2">
      <c r="A85" s="2"/>
      <c r="B85" s="37" t="s">
        <v>15</v>
      </c>
      <c r="C85" s="37"/>
      <c r="D85" s="38"/>
      <c r="E85" s="37" t="s">
        <v>16</v>
      </c>
      <c r="F85" s="37"/>
      <c r="G85" s="39"/>
      <c r="H85" s="37" t="s">
        <v>17</v>
      </c>
      <c r="I85" s="37"/>
      <c r="J85" s="38"/>
      <c r="K85" s="2"/>
      <c r="L85" s="2"/>
      <c r="M85" s="2"/>
      <c r="N85" s="37" t="s">
        <v>15</v>
      </c>
      <c r="O85" s="37"/>
      <c r="P85" s="38"/>
      <c r="R85" s="37"/>
      <c r="S85" s="37" t="s">
        <v>16</v>
      </c>
      <c r="T85" s="38"/>
      <c r="U85" s="38"/>
      <c r="V85" s="38"/>
      <c r="W85" s="38"/>
      <c r="X85" s="38"/>
      <c r="Y85" s="39"/>
      <c r="Z85" s="37" t="s">
        <v>17</v>
      </c>
      <c r="AA85" s="37"/>
    </row>
    <row r="86" spans="1:2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</sheetData>
  <sheetProtection selectLockedCells="1" selectUnlockedCells="1"/>
  <autoFilter ref="A15:AB80">
    <filterColumn colId="9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11">
    <mergeCell ref="R1:AA1"/>
    <mergeCell ref="Q2:AA2"/>
    <mergeCell ref="R3:AA3"/>
    <mergeCell ref="A8:AA8"/>
    <mergeCell ref="E10:N10"/>
    <mergeCell ref="A12:AA12"/>
    <mergeCell ref="A13:AA13"/>
    <mergeCell ref="A15:A16"/>
    <mergeCell ref="B15:Y15"/>
    <mergeCell ref="A55:A56"/>
    <mergeCell ref="C55:Y55"/>
  </mergeCells>
  <pageMargins left="0.2361111111111111" right="0" top="0.39374999999999999" bottom="0" header="0.51180555555555551" footer="0.51180555555555551"/>
  <pageSetup paperSize="9" scale="80" firstPageNumber="0" orientation="landscape" horizontalDpi="300" verticalDpi="300" r:id="rId1"/>
  <headerFooter alignWithMargins="0"/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/>
  <dimension ref="A1:AB92"/>
  <sheetViews>
    <sheetView showZeros="0" tabSelected="1" topLeftCell="A7" zoomScaleNormal="100" workbookViewId="0">
      <selection activeCell="Q49" sqref="Q49"/>
    </sheetView>
  </sheetViews>
  <sheetFormatPr defaultRowHeight="12.75" x14ac:dyDescent="0.2"/>
  <cols>
    <col min="1" max="1" width="25.85546875" customWidth="1"/>
    <col min="2" max="2" width="11" customWidth="1"/>
    <col min="3" max="3" width="11.42578125" customWidth="1"/>
    <col min="4" max="4" width="9.42578125" customWidth="1"/>
    <col min="5" max="5" width="9.5703125" customWidth="1"/>
    <col min="7" max="7" width="10" customWidth="1"/>
    <col min="8" max="8" width="8.85546875" customWidth="1"/>
    <col min="9" max="10" width="8.42578125" customWidth="1"/>
    <col min="11" max="11" width="8.7109375" customWidth="1"/>
    <col min="16" max="16" width="10.28515625" customWidth="1"/>
    <col min="17" max="17" width="5.7109375" customWidth="1"/>
    <col min="18" max="19" width="0" hidden="1" customWidth="1"/>
    <col min="25" max="25" width="8.42578125" customWidth="1"/>
    <col min="26" max="26" width="9.140625" customWidth="1"/>
    <col min="27" max="27" width="10.5703125" customWidth="1"/>
  </cols>
  <sheetData>
    <row r="1" spans="1:28" ht="15.75" x14ac:dyDescent="0.25">
      <c r="A1" s="1" t="s">
        <v>18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6" t="s">
        <v>0</v>
      </c>
      <c r="S1" s="46"/>
      <c r="T1" s="46"/>
      <c r="U1" s="46"/>
      <c r="V1" s="46"/>
      <c r="W1" s="46"/>
      <c r="X1" s="46"/>
      <c r="Y1" s="46"/>
      <c r="Z1" s="46"/>
      <c r="AA1" s="46"/>
    </row>
    <row r="2" spans="1:28" ht="15.75" x14ac:dyDescent="0.25">
      <c r="A2" s="1" t="s">
        <v>1</v>
      </c>
      <c r="E2" s="2"/>
      <c r="F2" s="3"/>
      <c r="G2" s="3"/>
      <c r="H2" s="4"/>
      <c r="I2" s="4"/>
      <c r="J2" s="4"/>
      <c r="K2" s="4"/>
      <c r="L2" s="4"/>
      <c r="M2" s="2"/>
      <c r="N2" s="2"/>
      <c r="O2" s="2"/>
      <c r="P2" s="2"/>
      <c r="Q2" s="47" t="s">
        <v>25</v>
      </c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8" ht="15.75" x14ac:dyDescent="0.25">
      <c r="A3" s="1" t="s">
        <v>19</v>
      </c>
      <c r="C3" s="2"/>
      <c r="D3" s="2"/>
      <c r="E3" s="2"/>
      <c r="F3" s="6"/>
      <c r="G3" s="6"/>
      <c r="H3" s="6"/>
      <c r="I3" s="6"/>
      <c r="J3" s="6"/>
      <c r="K3" s="6"/>
      <c r="L3" s="6"/>
      <c r="M3" s="2"/>
      <c r="N3" s="2"/>
      <c r="O3" s="2"/>
      <c r="P3" s="2"/>
      <c r="Q3" s="2"/>
      <c r="R3" s="47" t="s">
        <v>26</v>
      </c>
      <c r="S3" s="47"/>
      <c r="T3" s="47"/>
      <c r="U3" s="47"/>
      <c r="V3" s="47"/>
      <c r="W3" s="47"/>
      <c r="X3" s="47"/>
      <c r="Y3" s="47"/>
      <c r="Z3" s="47"/>
      <c r="AA3" s="47"/>
    </row>
    <row r="4" spans="1:28" ht="16.5" customHeight="1" x14ac:dyDescent="0.25">
      <c r="A4" s="1" t="s">
        <v>20</v>
      </c>
      <c r="C4" s="2"/>
      <c r="D4" s="2"/>
      <c r="E4" s="2"/>
      <c r="F4" s="7"/>
      <c r="G4" s="7"/>
      <c r="H4" s="7"/>
      <c r="I4" s="8"/>
      <c r="J4" s="8"/>
      <c r="K4" s="4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8" ht="18" customHeight="1" x14ac:dyDescent="0.2">
      <c r="A5" s="4"/>
      <c r="B5" s="4"/>
      <c r="C5" s="4"/>
      <c r="D5" s="4"/>
      <c r="E5" s="4"/>
      <c r="F5" s="9"/>
      <c r="G5" s="9"/>
      <c r="H5" s="9"/>
      <c r="I5" s="5"/>
      <c r="J5" s="5"/>
      <c r="K5" s="4"/>
      <c r="L5" s="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8" ht="19.5" customHeight="1" x14ac:dyDescent="0.2">
      <c r="A6" s="4"/>
      <c r="B6" s="4"/>
      <c r="C6" s="9"/>
      <c r="D6" s="9"/>
      <c r="E6" s="9"/>
      <c r="F6" s="9"/>
      <c r="G6" s="9"/>
      <c r="H6" s="9"/>
      <c r="I6" s="5"/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8" ht="15.75" customHeight="1" x14ac:dyDescent="0.2">
      <c r="A7" s="2"/>
      <c r="B7" s="2"/>
      <c r="C7" s="2"/>
      <c r="D7" s="2"/>
      <c r="E7" s="2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8" ht="22.5" customHeight="1" x14ac:dyDescent="0.25">
      <c r="A8" s="48" t="s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8" ht="14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8" ht="14.25" x14ac:dyDescent="0.2">
      <c r="A10" s="10"/>
      <c r="B10" s="10"/>
      <c r="C10" s="10"/>
      <c r="D10" s="10"/>
      <c r="E10" s="49" t="str">
        <f>Апарат!E10</f>
        <v>за травень 2018 року</v>
      </c>
      <c r="F10" s="49"/>
      <c r="G10" s="49"/>
      <c r="H10" s="49"/>
      <c r="I10" s="49"/>
      <c r="J10" s="49"/>
      <c r="K10" s="49"/>
      <c r="L10" s="49"/>
      <c r="M10" s="49"/>
      <c r="N10" s="4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8" ht="13.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8" ht="15.75" x14ac:dyDescent="0.25">
      <c r="A12" s="40" t="s">
        <v>21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8" ht="14.25" customHeight="1" x14ac:dyDescent="0.2">
      <c r="A13" s="41" t="s">
        <v>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8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8" ht="12.75" customHeight="1" x14ac:dyDescent="0.2">
      <c r="A15" s="42" t="s">
        <v>4</v>
      </c>
      <c r="B15" s="43" t="s">
        <v>5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11"/>
      <c r="AA15" s="12" t="s">
        <v>6</v>
      </c>
      <c r="AB15" s="13"/>
    </row>
    <row r="16" spans="1:28" ht="31.5" customHeight="1" x14ac:dyDescent="0.25">
      <c r="A16" s="42"/>
      <c r="B16" s="14">
        <v>2000</v>
      </c>
      <c r="C16" s="15">
        <v>2100</v>
      </c>
      <c r="D16" s="15">
        <v>2110</v>
      </c>
      <c r="E16" s="16">
        <v>2111</v>
      </c>
      <c r="F16" s="16">
        <v>2120</v>
      </c>
      <c r="G16" s="15">
        <v>2200</v>
      </c>
      <c r="H16" s="16">
        <v>2210</v>
      </c>
      <c r="I16" s="16">
        <v>2220</v>
      </c>
      <c r="J16" s="16">
        <v>2230</v>
      </c>
      <c r="K16" s="16">
        <v>2240</v>
      </c>
      <c r="L16" s="16">
        <v>2250</v>
      </c>
      <c r="M16" s="15">
        <v>2270</v>
      </c>
      <c r="N16" s="16">
        <v>2271</v>
      </c>
      <c r="O16" s="16">
        <v>2272</v>
      </c>
      <c r="P16" s="16">
        <v>2273</v>
      </c>
      <c r="Q16" s="16">
        <v>2274</v>
      </c>
      <c r="R16" s="15">
        <v>2280</v>
      </c>
      <c r="S16" s="16">
        <v>2282</v>
      </c>
      <c r="T16" s="16">
        <v>2275</v>
      </c>
      <c r="U16" s="16">
        <v>2282</v>
      </c>
      <c r="V16" s="16">
        <v>2730</v>
      </c>
      <c r="W16" s="16">
        <v>2800</v>
      </c>
      <c r="X16" s="16">
        <v>3110</v>
      </c>
      <c r="Y16" s="15">
        <v>3132</v>
      </c>
      <c r="Z16" s="15"/>
      <c r="AA16" s="17"/>
      <c r="AB16" s="13">
        <v>1</v>
      </c>
    </row>
    <row r="17" spans="1:28" x14ac:dyDescent="0.2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  <c r="P17" s="12">
        <v>16</v>
      </c>
      <c r="Q17" s="12">
        <v>17</v>
      </c>
      <c r="R17" s="12">
        <v>14</v>
      </c>
      <c r="S17" s="12">
        <v>15</v>
      </c>
      <c r="T17" s="12">
        <v>18</v>
      </c>
      <c r="U17" s="12">
        <v>19</v>
      </c>
      <c r="V17" s="12">
        <v>20</v>
      </c>
      <c r="W17" s="12">
        <v>21</v>
      </c>
      <c r="X17" s="12">
        <v>22</v>
      </c>
      <c r="Y17" s="12">
        <v>23</v>
      </c>
      <c r="Z17" s="12">
        <v>24</v>
      </c>
      <c r="AA17" s="12">
        <v>25</v>
      </c>
      <c r="AB17" s="13">
        <f t="shared" ref="AB17:AB55" si="0">AA17</f>
        <v>25</v>
      </c>
    </row>
    <row r="18" spans="1:28" x14ac:dyDescent="0.2">
      <c r="A18" s="18" t="s">
        <v>7</v>
      </c>
      <c r="B18" s="19">
        <f>[1]х.гр!B54</f>
        <v>728781.75</v>
      </c>
      <c r="C18" s="19">
        <f>[1]х.гр!C54</f>
        <v>370932.32999999996</v>
      </c>
      <c r="D18" s="19">
        <f>[1]х.гр!D54</f>
        <v>335091.76</v>
      </c>
      <c r="E18" s="19">
        <f>[1]х.гр!E54</f>
        <v>335091.76</v>
      </c>
      <c r="F18" s="19">
        <f>[1]х.гр!F54</f>
        <v>75870.84</v>
      </c>
      <c r="G18" s="19">
        <f>[1]х.гр!G54</f>
        <v>302115.95</v>
      </c>
      <c r="H18" s="19">
        <f>[1]х.гр!H54</f>
        <v>30407.599999999999</v>
      </c>
      <c r="I18" s="19">
        <f>[1]х.гр!I54</f>
        <v>0</v>
      </c>
      <c r="J18" s="19">
        <f>[1]х.гр!J54</f>
        <v>0</v>
      </c>
      <c r="K18" s="19">
        <f>[1]х.гр!K54</f>
        <v>13869.51</v>
      </c>
      <c r="L18" s="19">
        <f>[1]х.гр!L54</f>
        <v>0</v>
      </c>
      <c r="M18" s="19">
        <f>[1]х.гр!M54</f>
        <v>257838.83999999997</v>
      </c>
      <c r="N18" s="19">
        <f>[1]х.гр!N54</f>
        <v>225007.02999999997</v>
      </c>
      <c r="O18" s="19">
        <f>[1]х.гр!O54</f>
        <v>6743.9299999999994</v>
      </c>
      <c r="P18" s="19">
        <f>[1]х.гр!P54</f>
        <v>26087.88</v>
      </c>
      <c r="Q18" s="19">
        <f>[1]х.гр!Q54</f>
        <v>0</v>
      </c>
      <c r="R18" s="19">
        <f>[1]х.гр!R54</f>
        <v>0</v>
      </c>
      <c r="S18" s="19">
        <f>[1]х.гр!S54</f>
        <v>0</v>
      </c>
      <c r="T18" s="19">
        <f>[1]х.гр!T54</f>
        <v>0</v>
      </c>
      <c r="U18" s="19">
        <f>[1]х.гр!U54</f>
        <v>15703.2</v>
      </c>
      <c r="V18" s="19">
        <f>[1]х.гр!V54</f>
        <v>0</v>
      </c>
      <c r="W18" s="19">
        <f>[1]х.гр!W54</f>
        <v>0</v>
      </c>
      <c r="X18" s="19">
        <f>[1]х.гр!X54</f>
        <v>0</v>
      </c>
      <c r="Y18" s="19">
        <f>[1]х.гр!Y54</f>
        <v>0</v>
      </c>
      <c r="Z18" s="19">
        <f>[1]х.гр!Z54</f>
        <v>0</v>
      </c>
      <c r="AA18" s="19">
        <f>[1]х.гр!AA54</f>
        <v>728781.75</v>
      </c>
      <c r="AB18" s="13">
        <f t="shared" si="0"/>
        <v>728781.75</v>
      </c>
    </row>
    <row r="19" spans="1:28" ht="12.75" customHeight="1" x14ac:dyDescent="0.2">
      <c r="A19" s="23">
        <f>Апарат!A19</f>
        <v>43221</v>
      </c>
      <c r="B19" s="19">
        <f>C19+G19+W19</f>
        <v>0</v>
      </c>
      <c r="C19" s="19">
        <f t="shared" ref="C19:C50" si="1">D19+F19</f>
        <v>0</v>
      </c>
      <c r="D19" s="20">
        <f t="shared" ref="D19:D50" si="2">E19</f>
        <v>0</v>
      </c>
      <c r="E19" s="21"/>
      <c r="F19" s="24"/>
      <c r="G19" s="19">
        <f>H19+I19+J19+K19+L19+M19+U19</f>
        <v>0</v>
      </c>
      <c r="H19" s="21"/>
      <c r="I19" s="21"/>
      <c r="J19" s="21"/>
      <c r="K19" s="24"/>
      <c r="L19" s="24"/>
      <c r="M19" s="19">
        <f>N19+O19+P19+Q19+T19</f>
        <v>0</v>
      </c>
      <c r="N19" s="24"/>
      <c r="O19" s="24"/>
      <c r="P19" s="24"/>
      <c r="Q19" s="21"/>
      <c r="R19" s="19">
        <f t="shared" ref="R19:R50" si="3">S19</f>
        <v>0</v>
      </c>
      <c r="S19" s="24"/>
      <c r="T19" s="24"/>
      <c r="U19" s="24"/>
      <c r="V19" s="24"/>
      <c r="W19" s="24"/>
      <c r="X19" s="24"/>
      <c r="Y19" s="24"/>
      <c r="Z19" s="24"/>
      <c r="AA19" s="22">
        <f>B19+X19+Y19</f>
        <v>0</v>
      </c>
      <c r="AB19" s="13">
        <f t="shared" si="0"/>
        <v>0</v>
      </c>
    </row>
    <row r="20" spans="1:28" ht="12.75" customHeight="1" x14ac:dyDescent="0.2">
      <c r="A20" s="23">
        <f>Апарат!A20</f>
        <v>43222</v>
      </c>
      <c r="B20" s="19">
        <f t="shared" ref="B20:B50" si="4">C20+G20+W20</f>
        <v>0</v>
      </c>
      <c r="C20" s="19">
        <f t="shared" si="1"/>
        <v>0</v>
      </c>
      <c r="D20" s="20">
        <f t="shared" si="2"/>
        <v>0</v>
      </c>
      <c r="E20" s="21"/>
      <c r="F20" s="24"/>
      <c r="G20" s="19">
        <f t="shared" ref="G20:G50" si="5">H20+I20+J20+K20+L20+M20+U20</f>
        <v>0</v>
      </c>
      <c r="H20" s="21"/>
      <c r="I20" s="21"/>
      <c r="J20" s="21"/>
      <c r="K20" s="21"/>
      <c r="L20" s="21"/>
      <c r="M20" s="19">
        <f t="shared" ref="M20:M51" si="6">N20+O20+P20+Q20+T20</f>
        <v>0</v>
      </c>
      <c r="N20" s="21"/>
      <c r="O20" s="21"/>
      <c r="P20" s="21"/>
      <c r="Q20" s="21"/>
      <c r="R20" s="19">
        <f t="shared" si="3"/>
        <v>0</v>
      </c>
      <c r="S20" s="21"/>
      <c r="T20" s="21"/>
      <c r="U20" s="21"/>
      <c r="V20" s="21"/>
      <c r="W20" s="21"/>
      <c r="X20" s="21"/>
      <c r="Y20" s="21"/>
      <c r="Z20" s="21"/>
      <c r="AA20" s="22">
        <f t="shared" ref="AA20:AA51" si="7">B20+X20+Y20</f>
        <v>0</v>
      </c>
      <c r="AB20" s="13">
        <f t="shared" si="0"/>
        <v>0</v>
      </c>
    </row>
    <row r="21" spans="1:28" ht="12.75" customHeight="1" x14ac:dyDescent="0.2">
      <c r="A21" s="23">
        <f>Апарат!A21</f>
        <v>43223</v>
      </c>
      <c r="B21" s="19">
        <f t="shared" si="4"/>
        <v>330</v>
      </c>
      <c r="C21" s="19">
        <f t="shared" si="1"/>
        <v>0</v>
      </c>
      <c r="D21" s="20">
        <f t="shared" si="2"/>
        <v>0</v>
      </c>
      <c r="E21" s="21"/>
      <c r="F21" s="24"/>
      <c r="G21" s="19">
        <f t="shared" si="5"/>
        <v>330</v>
      </c>
      <c r="H21" s="21"/>
      <c r="I21" s="21"/>
      <c r="J21" s="21"/>
      <c r="K21" s="21">
        <v>330</v>
      </c>
      <c r="L21" s="21"/>
      <c r="M21" s="19">
        <f t="shared" si="6"/>
        <v>0</v>
      </c>
      <c r="N21" s="21"/>
      <c r="O21" s="21"/>
      <c r="P21" s="21"/>
      <c r="Q21" s="21"/>
      <c r="R21" s="19">
        <f t="shared" si="3"/>
        <v>0</v>
      </c>
      <c r="S21" s="21"/>
      <c r="T21" s="21"/>
      <c r="U21" s="21"/>
      <c r="V21" s="21"/>
      <c r="W21" s="21"/>
      <c r="X21" s="21"/>
      <c r="Y21" s="21"/>
      <c r="Z21" s="21"/>
      <c r="AA21" s="22">
        <f t="shared" si="7"/>
        <v>330</v>
      </c>
      <c r="AB21" s="13">
        <f t="shared" si="0"/>
        <v>330</v>
      </c>
    </row>
    <row r="22" spans="1:28" ht="12.75" customHeight="1" x14ac:dyDescent="0.2">
      <c r="A22" s="23">
        <f>Апарат!A22</f>
        <v>43224</v>
      </c>
      <c r="B22" s="19">
        <f t="shared" si="4"/>
        <v>0</v>
      </c>
      <c r="C22" s="19">
        <f t="shared" si="1"/>
        <v>0</v>
      </c>
      <c r="D22" s="20">
        <f t="shared" si="2"/>
        <v>0</v>
      </c>
      <c r="E22" s="21"/>
      <c r="F22" s="21"/>
      <c r="G22" s="19">
        <f t="shared" si="5"/>
        <v>0</v>
      </c>
      <c r="H22" s="21"/>
      <c r="I22" s="21"/>
      <c r="J22" s="21"/>
      <c r="K22" s="21"/>
      <c r="L22" s="21"/>
      <c r="M22" s="19">
        <f t="shared" si="6"/>
        <v>0</v>
      </c>
      <c r="N22" s="21"/>
      <c r="O22" s="21"/>
      <c r="P22" s="21"/>
      <c r="Q22" s="21"/>
      <c r="R22" s="19">
        <f t="shared" si="3"/>
        <v>0</v>
      </c>
      <c r="S22" s="21"/>
      <c r="T22" s="21"/>
      <c r="U22" s="21"/>
      <c r="V22" s="21"/>
      <c r="W22" s="21"/>
      <c r="X22" s="21"/>
      <c r="Y22" s="21"/>
      <c r="Z22" s="21"/>
      <c r="AA22" s="22">
        <f t="shared" si="7"/>
        <v>0</v>
      </c>
      <c r="AB22" s="13">
        <f t="shared" si="0"/>
        <v>0</v>
      </c>
    </row>
    <row r="23" spans="1:28" ht="12.75" customHeight="1" x14ac:dyDescent="0.2">
      <c r="A23" s="23">
        <f>Апарат!A23</f>
        <v>43225</v>
      </c>
      <c r="B23" s="19">
        <f t="shared" si="4"/>
        <v>0</v>
      </c>
      <c r="C23" s="19">
        <f t="shared" si="1"/>
        <v>0</v>
      </c>
      <c r="D23" s="20">
        <f t="shared" si="2"/>
        <v>0</v>
      </c>
      <c r="E23" s="21"/>
      <c r="F23" s="21"/>
      <c r="G23" s="19">
        <f t="shared" si="5"/>
        <v>0</v>
      </c>
      <c r="H23" s="21"/>
      <c r="I23" s="21"/>
      <c r="J23" s="21"/>
      <c r="K23" s="21"/>
      <c r="L23" s="21"/>
      <c r="M23" s="19">
        <f t="shared" si="6"/>
        <v>0</v>
      </c>
      <c r="N23" s="21"/>
      <c r="O23" s="21"/>
      <c r="P23" s="21"/>
      <c r="Q23" s="21"/>
      <c r="R23" s="19">
        <f t="shared" si="3"/>
        <v>0</v>
      </c>
      <c r="S23" s="21"/>
      <c r="T23" s="21"/>
      <c r="U23" s="21"/>
      <c r="V23" s="21"/>
      <c r="W23" s="21"/>
      <c r="X23" s="21"/>
      <c r="Y23" s="21"/>
      <c r="Z23" s="21"/>
      <c r="AA23" s="22">
        <f t="shared" si="7"/>
        <v>0</v>
      </c>
      <c r="AB23" s="13">
        <f t="shared" si="0"/>
        <v>0</v>
      </c>
    </row>
    <row r="24" spans="1:28" ht="12.75" customHeight="1" x14ac:dyDescent="0.2">
      <c r="A24" s="23">
        <f>Апарат!A24</f>
        <v>43226</v>
      </c>
      <c r="B24" s="19">
        <f t="shared" si="4"/>
        <v>0</v>
      </c>
      <c r="C24" s="19">
        <f t="shared" si="1"/>
        <v>0</v>
      </c>
      <c r="D24" s="20">
        <f t="shared" si="2"/>
        <v>0</v>
      </c>
      <c r="E24" s="21"/>
      <c r="F24" s="21"/>
      <c r="G24" s="19">
        <f t="shared" si="5"/>
        <v>0</v>
      </c>
      <c r="H24" s="21"/>
      <c r="I24" s="21"/>
      <c r="J24" s="21"/>
      <c r="K24" s="21"/>
      <c r="L24" s="21"/>
      <c r="M24" s="19">
        <f t="shared" si="6"/>
        <v>0</v>
      </c>
      <c r="N24" s="21"/>
      <c r="O24" s="21"/>
      <c r="P24" s="21"/>
      <c r="Q24" s="21"/>
      <c r="R24" s="19">
        <f t="shared" si="3"/>
        <v>0</v>
      </c>
      <c r="S24" s="21"/>
      <c r="T24" s="21"/>
      <c r="U24" s="21"/>
      <c r="V24" s="21"/>
      <c r="W24" s="21"/>
      <c r="X24" s="21"/>
      <c r="Y24" s="21"/>
      <c r="Z24" s="21"/>
      <c r="AA24" s="22">
        <f t="shared" si="7"/>
        <v>0</v>
      </c>
      <c r="AB24" s="13">
        <f t="shared" si="0"/>
        <v>0</v>
      </c>
    </row>
    <row r="25" spans="1:28" ht="12.75" customHeight="1" x14ac:dyDescent="0.2">
      <c r="A25" s="23">
        <f>Апарат!A25</f>
        <v>43227</v>
      </c>
      <c r="B25" s="19">
        <f t="shared" si="4"/>
        <v>0</v>
      </c>
      <c r="C25" s="19">
        <f t="shared" si="1"/>
        <v>0</v>
      </c>
      <c r="D25" s="20">
        <f t="shared" si="2"/>
        <v>0</v>
      </c>
      <c r="E25" s="21"/>
      <c r="F25" s="21"/>
      <c r="G25" s="19">
        <f t="shared" si="5"/>
        <v>0</v>
      </c>
      <c r="H25" s="21"/>
      <c r="I25" s="21"/>
      <c r="J25" s="21"/>
      <c r="K25" s="21"/>
      <c r="L25" s="21"/>
      <c r="M25" s="19">
        <f t="shared" si="6"/>
        <v>0</v>
      </c>
      <c r="N25" s="21"/>
      <c r="O25" s="21"/>
      <c r="P25" s="21"/>
      <c r="Q25" s="21"/>
      <c r="R25" s="19">
        <f t="shared" si="3"/>
        <v>0</v>
      </c>
      <c r="S25" s="21"/>
      <c r="T25" s="21"/>
      <c r="U25" s="21"/>
      <c r="V25" s="21"/>
      <c r="W25" s="21"/>
      <c r="X25" s="21"/>
      <c r="Y25" s="21"/>
      <c r="Z25" s="21"/>
      <c r="AA25" s="22">
        <f t="shared" si="7"/>
        <v>0</v>
      </c>
      <c r="AB25" s="13">
        <f t="shared" si="0"/>
        <v>0</v>
      </c>
    </row>
    <row r="26" spans="1:28" ht="12.75" customHeight="1" x14ac:dyDescent="0.2">
      <c r="A26" s="23">
        <f>Апарат!A26</f>
        <v>43228</v>
      </c>
      <c r="B26" s="19">
        <f t="shared" si="4"/>
        <v>0</v>
      </c>
      <c r="C26" s="19">
        <f t="shared" si="1"/>
        <v>0</v>
      </c>
      <c r="D26" s="20">
        <f t="shared" si="2"/>
        <v>0</v>
      </c>
      <c r="E26" s="21"/>
      <c r="F26" s="21"/>
      <c r="G26" s="19">
        <f t="shared" si="5"/>
        <v>0</v>
      </c>
      <c r="H26" s="21"/>
      <c r="I26" s="21"/>
      <c r="J26" s="21"/>
      <c r="K26" s="21"/>
      <c r="L26" s="21"/>
      <c r="M26" s="19">
        <f t="shared" si="6"/>
        <v>0</v>
      </c>
      <c r="N26" s="21"/>
      <c r="O26" s="21"/>
      <c r="P26" s="21"/>
      <c r="Q26" s="21"/>
      <c r="R26" s="19">
        <f t="shared" si="3"/>
        <v>0</v>
      </c>
      <c r="S26" s="21"/>
      <c r="T26" s="21"/>
      <c r="U26" s="21"/>
      <c r="V26" s="21"/>
      <c r="W26" s="21"/>
      <c r="X26" s="21"/>
      <c r="Y26" s="21"/>
      <c r="Z26" s="21"/>
      <c r="AA26" s="22">
        <f t="shared" si="7"/>
        <v>0</v>
      </c>
      <c r="AB26" s="13">
        <f t="shared" si="0"/>
        <v>0</v>
      </c>
    </row>
    <row r="27" spans="1:28" ht="12.75" customHeight="1" x14ac:dyDescent="0.2">
      <c r="A27" s="23">
        <f>Апарат!A27</f>
        <v>43229</v>
      </c>
      <c r="B27" s="19">
        <f t="shared" si="4"/>
        <v>0</v>
      </c>
      <c r="C27" s="19">
        <f t="shared" si="1"/>
        <v>0</v>
      </c>
      <c r="D27" s="20">
        <f t="shared" si="2"/>
        <v>0</v>
      </c>
      <c r="E27" s="21"/>
      <c r="F27" s="21"/>
      <c r="G27" s="19">
        <f t="shared" si="5"/>
        <v>0</v>
      </c>
      <c r="H27" s="21"/>
      <c r="I27" s="21"/>
      <c r="J27" s="21"/>
      <c r="K27" s="21"/>
      <c r="L27" s="21"/>
      <c r="M27" s="19">
        <f t="shared" si="6"/>
        <v>0</v>
      </c>
      <c r="N27" s="21"/>
      <c r="O27" s="21"/>
      <c r="P27" s="21"/>
      <c r="Q27" s="21"/>
      <c r="R27" s="19">
        <f t="shared" si="3"/>
        <v>0</v>
      </c>
      <c r="S27" s="21"/>
      <c r="T27" s="21"/>
      <c r="U27" s="21"/>
      <c r="V27" s="21"/>
      <c r="W27" s="21"/>
      <c r="X27" s="21"/>
      <c r="Y27" s="21"/>
      <c r="Z27" s="21"/>
      <c r="AA27" s="22">
        <f t="shared" si="7"/>
        <v>0</v>
      </c>
      <c r="AB27" s="13">
        <f t="shared" si="0"/>
        <v>0</v>
      </c>
    </row>
    <row r="28" spans="1:28" ht="12.75" customHeight="1" x14ac:dyDescent="0.2">
      <c r="A28" s="23">
        <f>Апарат!A28</f>
        <v>43230</v>
      </c>
      <c r="B28" s="19">
        <f t="shared" si="4"/>
        <v>41318</v>
      </c>
      <c r="C28" s="19">
        <f t="shared" si="1"/>
        <v>41318</v>
      </c>
      <c r="D28" s="20">
        <f t="shared" si="2"/>
        <v>34894</v>
      </c>
      <c r="E28" s="21">
        <v>34894</v>
      </c>
      <c r="F28" s="21">
        <v>6424</v>
      </c>
      <c r="G28" s="19">
        <f t="shared" si="5"/>
        <v>0</v>
      </c>
      <c r="H28" s="21"/>
      <c r="I28" s="21"/>
      <c r="J28" s="21"/>
      <c r="K28" s="21"/>
      <c r="L28" s="21"/>
      <c r="M28" s="19">
        <f t="shared" si="6"/>
        <v>0</v>
      </c>
      <c r="N28" s="21"/>
      <c r="O28" s="21"/>
      <c r="P28" s="21"/>
      <c r="Q28" s="21"/>
      <c r="R28" s="19">
        <f t="shared" si="3"/>
        <v>0</v>
      </c>
      <c r="S28" s="21"/>
      <c r="T28" s="21"/>
      <c r="U28" s="21"/>
      <c r="V28" s="21"/>
      <c r="W28" s="21"/>
      <c r="X28" s="21"/>
      <c r="Y28" s="21"/>
      <c r="Z28" s="21"/>
      <c r="AA28" s="22">
        <f t="shared" si="7"/>
        <v>41318</v>
      </c>
      <c r="AB28" s="13">
        <f t="shared" si="0"/>
        <v>41318</v>
      </c>
    </row>
    <row r="29" spans="1:28" ht="12.75" customHeight="1" x14ac:dyDescent="0.2">
      <c r="A29" s="23">
        <f>Апарат!A29</f>
        <v>43231</v>
      </c>
      <c r="B29" s="19">
        <f t="shared" si="4"/>
        <v>0</v>
      </c>
      <c r="C29" s="19">
        <f t="shared" si="1"/>
        <v>0</v>
      </c>
      <c r="D29" s="20">
        <f t="shared" si="2"/>
        <v>0</v>
      </c>
      <c r="E29" s="21"/>
      <c r="F29" s="21"/>
      <c r="G29" s="19">
        <f t="shared" si="5"/>
        <v>0</v>
      </c>
      <c r="H29" s="21"/>
      <c r="I29" s="21"/>
      <c r="J29" s="21"/>
      <c r="K29" s="21"/>
      <c r="L29" s="21"/>
      <c r="M29" s="19">
        <f t="shared" si="6"/>
        <v>0</v>
      </c>
      <c r="N29" s="21"/>
      <c r="O29" s="21"/>
      <c r="P29" s="21"/>
      <c r="Q29" s="21"/>
      <c r="R29" s="19">
        <f t="shared" si="3"/>
        <v>0</v>
      </c>
      <c r="S29" s="21"/>
      <c r="T29" s="21"/>
      <c r="U29" s="21"/>
      <c r="V29" s="21"/>
      <c r="W29" s="21"/>
      <c r="X29" s="21"/>
      <c r="Y29" s="21"/>
      <c r="Z29" s="21"/>
      <c r="AA29" s="22">
        <f t="shared" si="7"/>
        <v>0</v>
      </c>
      <c r="AB29" s="13">
        <f t="shared" si="0"/>
        <v>0</v>
      </c>
    </row>
    <row r="30" spans="1:28" ht="12" customHeight="1" x14ac:dyDescent="0.2">
      <c r="A30" s="23">
        <f>Апарат!A30</f>
        <v>43232</v>
      </c>
      <c r="B30" s="19">
        <f t="shared" si="4"/>
        <v>0</v>
      </c>
      <c r="C30" s="19">
        <f t="shared" si="1"/>
        <v>0</v>
      </c>
      <c r="D30" s="20">
        <f t="shared" si="2"/>
        <v>0</v>
      </c>
      <c r="E30" s="21"/>
      <c r="F30" s="21"/>
      <c r="G30" s="19">
        <f t="shared" si="5"/>
        <v>0</v>
      </c>
      <c r="H30" s="21"/>
      <c r="I30" s="21"/>
      <c r="J30" s="21"/>
      <c r="K30" s="21"/>
      <c r="L30" s="21"/>
      <c r="M30" s="19">
        <f t="shared" si="6"/>
        <v>0</v>
      </c>
      <c r="N30" s="21"/>
      <c r="O30" s="21"/>
      <c r="P30" s="21"/>
      <c r="Q30" s="21"/>
      <c r="R30" s="19">
        <f t="shared" si="3"/>
        <v>0</v>
      </c>
      <c r="S30" s="21"/>
      <c r="T30" s="21"/>
      <c r="U30" s="21"/>
      <c r="V30" s="21"/>
      <c r="W30" s="21"/>
      <c r="X30" s="21"/>
      <c r="Y30" s="21"/>
      <c r="Z30" s="21"/>
      <c r="AA30" s="22">
        <f t="shared" si="7"/>
        <v>0</v>
      </c>
      <c r="AB30" s="13">
        <f t="shared" si="0"/>
        <v>0</v>
      </c>
    </row>
    <row r="31" spans="1:28" ht="12.75" customHeight="1" x14ac:dyDescent="0.2">
      <c r="A31" s="23">
        <f>Апарат!A31</f>
        <v>43233</v>
      </c>
      <c r="B31" s="19">
        <f t="shared" si="4"/>
        <v>0</v>
      </c>
      <c r="C31" s="19">
        <f t="shared" si="1"/>
        <v>0</v>
      </c>
      <c r="D31" s="20">
        <f t="shared" si="2"/>
        <v>0</v>
      </c>
      <c r="E31" s="21"/>
      <c r="F31" s="21"/>
      <c r="G31" s="19">
        <f t="shared" si="5"/>
        <v>0</v>
      </c>
      <c r="H31" s="21"/>
      <c r="I31" s="21"/>
      <c r="J31" s="21"/>
      <c r="K31" s="21"/>
      <c r="L31" s="21"/>
      <c r="M31" s="19">
        <f t="shared" si="6"/>
        <v>0</v>
      </c>
      <c r="N31" s="21"/>
      <c r="O31" s="21"/>
      <c r="P31" s="21"/>
      <c r="Q31" s="21"/>
      <c r="R31" s="19">
        <f t="shared" si="3"/>
        <v>0</v>
      </c>
      <c r="S31" s="21"/>
      <c r="T31" s="21"/>
      <c r="U31" s="21"/>
      <c r="V31" s="21"/>
      <c r="W31" s="21"/>
      <c r="X31" s="21"/>
      <c r="Y31" s="21"/>
      <c r="Z31" s="21"/>
      <c r="AA31" s="22">
        <f t="shared" si="7"/>
        <v>0</v>
      </c>
      <c r="AB31" s="13">
        <f t="shared" si="0"/>
        <v>0</v>
      </c>
    </row>
    <row r="32" spans="1:28" ht="12.75" customHeight="1" x14ac:dyDescent="0.2">
      <c r="A32" s="23">
        <f>Апарат!A32</f>
        <v>43234</v>
      </c>
      <c r="B32" s="19">
        <f t="shared" si="4"/>
        <v>6500</v>
      </c>
      <c r="C32" s="19">
        <f t="shared" si="1"/>
        <v>0</v>
      </c>
      <c r="D32" s="20">
        <f t="shared" si="2"/>
        <v>0</v>
      </c>
      <c r="E32" s="21"/>
      <c r="F32" s="21"/>
      <c r="G32" s="19">
        <f t="shared" si="5"/>
        <v>6500</v>
      </c>
      <c r="H32" s="21"/>
      <c r="I32" s="21"/>
      <c r="J32" s="21"/>
      <c r="K32" s="21"/>
      <c r="L32" s="21"/>
      <c r="M32" s="19">
        <f t="shared" si="6"/>
        <v>0</v>
      </c>
      <c r="N32" s="21"/>
      <c r="O32" s="21"/>
      <c r="P32" s="21"/>
      <c r="Q32" s="21"/>
      <c r="R32" s="19">
        <f t="shared" si="3"/>
        <v>0</v>
      </c>
      <c r="S32" s="21"/>
      <c r="T32" s="21"/>
      <c r="U32" s="21">
        <v>6500</v>
      </c>
      <c r="V32" s="21"/>
      <c r="W32" s="21"/>
      <c r="X32" s="21"/>
      <c r="Y32" s="21"/>
      <c r="Z32" s="21"/>
      <c r="AA32" s="22">
        <f t="shared" si="7"/>
        <v>6500</v>
      </c>
      <c r="AB32" s="13">
        <f t="shared" si="0"/>
        <v>6500</v>
      </c>
    </row>
    <row r="33" spans="1:28" ht="12.75" customHeight="1" x14ac:dyDescent="0.2">
      <c r="A33" s="23">
        <f>Апарат!A33</f>
        <v>43235</v>
      </c>
      <c r="B33" s="19">
        <f t="shared" si="4"/>
        <v>19477.75</v>
      </c>
      <c r="C33" s="19">
        <f t="shared" si="1"/>
        <v>0</v>
      </c>
      <c r="D33" s="20">
        <f t="shared" si="2"/>
        <v>0</v>
      </c>
      <c r="E33" s="21"/>
      <c r="F33" s="21"/>
      <c r="G33" s="19">
        <f t="shared" si="5"/>
        <v>19477.75</v>
      </c>
      <c r="H33" s="21"/>
      <c r="I33" s="21"/>
      <c r="J33" s="21"/>
      <c r="K33" s="21"/>
      <c r="L33" s="21"/>
      <c r="M33" s="19">
        <f t="shared" si="6"/>
        <v>19477.75</v>
      </c>
      <c r="N33" s="21">
        <v>19477.75</v>
      </c>
      <c r="O33" s="21"/>
      <c r="P33" s="21"/>
      <c r="Q33" s="21"/>
      <c r="R33" s="19">
        <f t="shared" si="3"/>
        <v>0</v>
      </c>
      <c r="S33" s="21"/>
      <c r="T33" s="21"/>
      <c r="U33" s="21"/>
      <c r="V33" s="21"/>
      <c r="W33" s="21"/>
      <c r="X33" s="21"/>
      <c r="Y33" s="21"/>
      <c r="Z33" s="21"/>
      <c r="AA33" s="22">
        <f t="shared" si="7"/>
        <v>19477.75</v>
      </c>
      <c r="AB33" s="13">
        <f t="shared" si="0"/>
        <v>19477.75</v>
      </c>
    </row>
    <row r="34" spans="1:28" ht="12.75" customHeight="1" x14ac:dyDescent="0.2">
      <c r="A34" s="23">
        <f>Апарат!A34</f>
        <v>43236</v>
      </c>
      <c r="B34" s="19">
        <f t="shared" si="4"/>
        <v>0</v>
      </c>
      <c r="C34" s="19">
        <f t="shared" si="1"/>
        <v>0</v>
      </c>
      <c r="D34" s="20">
        <f t="shared" si="2"/>
        <v>0</v>
      </c>
      <c r="E34" s="21"/>
      <c r="F34" s="21"/>
      <c r="G34" s="19">
        <f t="shared" si="5"/>
        <v>0</v>
      </c>
      <c r="H34" s="21"/>
      <c r="I34" s="21"/>
      <c r="J34" s="21"/>
      <c r="K34" s="21"/>
      <c r="L34" s="21"/>
      <c r="M34" s="19">
        <f t="shared" si="6"/>
        <v>0</v>
      </c>
      <c r="N34" s="21"/>
      <c r="O34" s="21"/>
      <c r="P34" s="21"/>
      <c r="Q34" s="21"/>
      <c r="R34" s="19">
        <f t="shared" si="3"/>
        <v>0</v>
      </c>
      <c r="S34" s="21"/>
      <c r="T34" s="21"/>
      <c r="U34" s="21"/>
      <c r="V34" s="21"/>
      <c r="W34" s="21"/>
      <c r="X34" s="21"/>
      <c r="Y34" s="21"/>
      <c r="Z34" s="21"/>
      <c r="AA34" s="22">
        <f t="shared" si="7"/>
        <v>0</v>
      </c>
      <c r="AB34" s="13">
        <f t="shared" si="0"/>
        <v>0</v>
      </c>
    </row>
    <row r="35" spans="1:28" ht="12.75" customHeight="1" x14ac:dyDescent="0.2">
      <c r="A35" s="23">
        <f>Апарат!A35</f>
        <v>43237</v>
      </c>
      <c r="B35" s="19">
        <f t="shared" si="4"/>
        <v>0</v>
      </c>
      <c r="C35" s="19">
        <f t="shared" si="1"/>
        <v>0</v>
      </c>
      <c r="D35" s="20">
        <f t="shared" si="2"/>
        <v>0</v>
      </c>
      <c r="E35" s="21"/>
      <c r="F35" s="21"/>
      <c r="G35" s="19">
        <f t="shared" si="5"/>
        <v>0</v>
      </c>
      <c r="H35" s="21"/>
      <c r="I35" s="21"/>
      <c r="J35" s="21"/>
      <c r="K35" s="21"/>
      <c r="L35" s="21"/>
      <c r="M35" s="19">
        <f t="shared" si="6"/>
        <v>0</v>
      </c>
      <c r="N35" s="21"/>
      <c r="O35" s="21"/>
      <c r="P35" s="21"/>
      <c r="Q35" s="21"/>
      <c r="R35" s="19">
        <f t="shared" si="3"/>
        <v>0</v>
      </c>
      <c r="S35" s="21"/>
      <c r="T35" s="21"/>
      <c r="U35" s="21"/>
      <c r="V35" s="21"/>
      <c r="W35" s="21"/>
      <c r="X35" s="21"/>
      <c r="Y35" s="21"/>
      <c r="Z35" s="21"/>
      <c r="AA35" s="22">
        <f t="shared" si="7"/>
        <v>0</v>
      </c>
      <c r="AB35" s="13">
        <f t="shared" si="0"/>
        <v>0</v>
      </c>
    </row>
    <row r="36" spans="1:28" ht="12" customHeight="1" x14ac:dyDescent="0.2">
      <c r="A36" s="23">
        <f>Апарат!A36</f>
        <v>43238</v>
      </c>
      <c r="B36" s="19">
        <f t="shared" si="4"/>
        <v>0</v>
      </c>
      <c r="C36" s="19">
        <f t="shared" si="1"/>
        <v>0</v>
      </c>
      <c r="D36" s="20">
        <f t="shared" si="2"/>
        <v>0</v>
      </c>
      <c r="E36" s="21"/>
      <c r="F36" s="21"/>
      <c r="G36" s="19">
        <f t="shared" si="5"/>
        <v>0</v>
      </c>
      <c r="H36" s="21"/>
      <c r="I36" s="21"/>
      <c r="J36" s="21"/>
      <c r="K36" s="21"/>
      <c r="L36" s="21"/>
      <c r="M36" s="19">
        <f t="shared" si="6"/>
        <v>0</v>
      </c>
      <c r="N36" s="21"/>
      <c r="O36" s="21"/>
      <c r="P36" s="21"/>
      <c r="Q36" s="21"/>
      <c r="R36" s="19">
        <f t="shared" si="3"/>
        <v>0</v>
      </c>
      <c r="S36" s="21"/>
      <c r="T36" s="21"/>
      <c r="U36" s="21"/>
      <c r="V36" s="21"/>
      <c r="W36" s="21"/>
      <c r="X36" s="21"/>
      <c r="Y36" s="21"/>
      <c r="Z36" s="21"/>
      <c r="AA36" s="22">
        <f t="shared" si="7"/>
        <v>0</v>
      </c>
      <c r="AB36" s="13">
        <f t="shared" si="0"/>
        <v>0</v>
      </c>
    </row>
    <row r="37" spans="1:28" ht="12.75" customHeight="1" x14ac:dyDescent="0.2">
      <c r="A37" s="23">
        <f>Апарат!A37</f>
        <v>43239</v>
      </c>
      <c r="B37" s="19">
        <f t="shared" si="4"/>
        <v>0</v>
      </c>
      <c r="C37" s="19">
        <f t="shared" si="1"/>
        <v>0</v>
      </c>
      <c r="D37" s="20">
        <f t="shared" si="2"/>
        <v>0</v>
      </c>
      <c r="E37" s="21"/>
      <c r="F37" s="21"/>
      <c r="G37" s="19">
        <f t="shared" si="5"/>
        <v>0</v>
      </c>
      <c r="H37" s="21"/>
      <c r="I37" s="21"/>
      <c r="J37" s="21"/>
      <c r="K37" s="21"/>
      <c r="L37" s="21"/>
      <c r="M37" s="19">
        <f t="shared" si="6"/>
        <v>0</v>
      </c>
      <c r="N37" s="21"/>
      <c r="O37" s="21"/>
      <c r="P37" s="21"/>
      <c r="Q37" s="21"/>
      <c r="R37" s="19">
        <f t="shared" si="3"/>
        <v>0</v>
      </c>
      <c r="S37" s="21"/>
      <c r="T37" s="21"/>
      <c r="U37" s="21"/>
      <c r="V37" s="21"/>
      <c r="W37" s="21"/>
      <c r="X37" s="21"/>
      <c r="Y37" s="21"/>
      <c r="Z37" s="21"/>
      <c r="AA37" s="22">
        <f t="shared" si="7"/>
        <v>0</v>
      </c>
      <c r="AB37" s="13">
        <f t="shared" si="0"/>
        <v>0</v>
      </c>
    </row>
    <row r="38" spans="1:28" ht="12.75" customHeight="1" x14ac:dyDescent="0.2">
      <c r="A38" s="23">
        <f>Апарат!A38</f>
        <v>43240</v>
      </c>
      <c r="B38" s="19">
        <f t="shared" si="4"/>
        <v>0</v>
      </c>
      <c r="C38" s="19">
        <f t="shared" si="1"/>
        <v>0</v>
      </c>
      <c r="D38" s="20">
        <f t="shared" si="2"/>
        <v>0</v>
      </c>
      <c r="E38" s="21"/>
      <c r="F38" s="21"/>
      <c r="G38" s="19">
        <f t="shared" si="5"/>
        <v>0</v>
      </c>
      <c r="H38" s="21"/>
      <c r="I38" s="21"/>
      <c r="J38" s="21"/>
      <c r="K38" s="21"/>
      <c r="L38" s="21"/>
      <c r="M38" s="19">
        <f t="shared" si="6"/>
        <v>0</v>
      </c>
      <c r="N38" s="21"/>
      <c r="O38" s="21"/>
      <c r="P38" s="21"/>
      <c r="Q38" s="21"/>
      <c r="R38" s="19">
        <f t="shared" si="3"/>
        <v>0</v>
      </c>
      <c r="S38" s="21"/>
      <c r="T38" s="21"/>
      <c r="U38" s="21"/>
      <c r="V38" s="21"/>
      <c r="W38" s="21"/>
      <c r="X38" s="21"/>
      <c r="Y38" s="21"/>
      <c r="Z38" s="21"/>
      <c r="AA38" s="22">
        <f t="shared" si="7"/>
        <v>0</v>
      </c>
      <c r="AB38" s="13">
        <f t="shared" si="0"/>
        <v>0</v>
      </c>
    </row>
    <row r="39" spans="1:28" ht="12.75" customHeight="1" x14ac:dyDescent="0.2">
      <c r="A39" s="23">
        <f>Апарат!A39</f>
        <v>43241</v>
      </c>
      <c r="B39" s="19">
        <f t="shared" si="4"/>
        <v>22354.489999999998</v>
      </c>
      <c r="C39" s="19">
        <f t="shared" si="1"/>
        <v>0</v>
      </c>
      <c r="D39" s="20">
        <f t="shared" si="2"/>
        <v>0</v>
      </c>
      <c r="E39" s="21"/>
      <c r="F39" s="21"/>
      <c r="G39" s="19">
        <f t="shared" si="5"/>
        <v>22354.489999999998</v>
      </c>
      <c r="H39" s="21">
        <v>14923.3</v>
      </c>
      <c r="I39" s="21"/>
      <c r="J39" s="21"/>
      <c r="K39" s="21">
        <v>875.32</v>
      </c>
      <c r="L39" s="21"/>
      <c r="M39" s="19">
        <f t="shared" si="6"/>
        <v>6555.87</v>
      </c>
      <c r="N39" s="21">
        <v>6555.87</v>
      </c>
      <c r="O39" s="21"/>
      <c r="P39" s="21"/>
      <c r="Q39" s="21"/>
      <c r="R39" s="19">
        <f t="shared" si="3"/>
        <v>0</v>
      </c>
      <c r="S39" s="21"/>
      <c r="T39" s="21"/>
      <c r="U39" s="21"/>
      <c r="V39" s="21"/>
      <c r="W39" s="21"/>
      <c r="X39" s="21"/>
      <c r="Y39" s="21"/>
      <c r="Z39" s="21"/>
      <c r="AA39" s="22">
        <f t="shared" si="7"/>
        <v>22354.489999999998</v>
      </c>
      <c r="AB39" s="13">
        <f t="shared" si="0"/>
        <v>22354.489999999998</v>
      </c>
    </row>
    <row r="40" spans="1:28" ht="12.75" customHeight="1" x14ac:dyDescent="0.2">
      <c r="A40" s="23">
        <f>Апарат!A40</f>
        <v>43242</v>
      </c>
      <c r="B40" s="19">
        <f t="shared" si="4"/>
        <v>0</v>
      </c>
      <c r="C40" s="19">
        <f t="shared" si="1"/>
        <v>0</v>
      </c>
      <c r="D40" s="20">
        <f t="shared" si="2"/>
        <v>0</v>
      </c>
      <c r="E40" s="21"/>
      <c r="F40" s="21"/>
      <c r="G40" s="19">
        <f t="shared" si="5"/>
        <v>0</v>
      </c>
      <c r="H40" s="21"/>
      <c r="I40" s="21"/>
      <c r="J40" s="21"/>
      <c r="K40" s="21"/>
      <c r="L40" s="21"/>
      <c r="M40" s="19">
        <f t="shared" si="6"/>
        <v>0</v>
      </c>
      <c r="N40" s="21"/>
      <c r="O40" s="21"/>
      <c r="P40" s="21"/>
      <c r="Q40" s="21"/>
      <c r="R40" s="19">
        <f t="shared" si="3"/>
        <v>0</v>
      </c>
      <c r="S40" s="21"/>
      <c r="T40" s="21"/>
      <c r="U40" s="21"/>
      <c r="V40" s="21"/>
      <c r="W40" s="21"/>
      <c r="X40" s="21"/>
      <c r="Y40" s="21"/>
      <c r="Z40" s="21"/>
      <c r="AA40" s="22">
        <f t="shared" si="7"/>
        <v>0</v>
      </c>
      <c r="AB40" s="13">
        <f t="shared" si="0"/>
        <v>0</v>
      </c>
    </row>
    <row r="41" spans="1:28" ht="12.75" customHeight="1" x14ac:dyDescent="0.2">
      <c r="A41" s="23">
        <f>Апарат!A41</f>
        <v>43243</v>
      </c>
      <c r="B41" s="19">
        <f t="shared" si="4"/>
        <v>612</v>
      </c>
      <c r="C41" s="19">
        <f t="shared" si="1"/>
        <v>0</v>
      </c>
      <c r="D41" s="20">
        <f t="shared" si="2"/>
        <v>0</v>
      </c>
      <c r="E41" s="21"/>
      <c r="F41" s="21"/>
      <c r="G41" s="19">
        <f t="shared" si="5"/>
        <v>612</v>
      </c>
      <c r="H41" s="21">
        <v>612</v>
      </c>
      <c r="I41" s="21"/>
      <c r="J41" s="21"/>
      <c r="K41" s="21"/>
      <c r="L41" s="21"/>
      <c r="M41" s="19">
        <f t="shared" si="6"/>
        <v>0</v>
      </c>
      <c r="N41" s="21"/>
      <c r="O41" s="21"/>
      <c r="P41" s="21"/>
      <c r="Q41" s="21"/>
      <c r="R41" s="19">
        <f t="shared" si="3"/>
        <v>0</v>
      </c>
      <c r="S41" s="21"/>
      <c r="T41" s="21"/>
      <c r="U41" s="21"/>
      <c r="V41" s="21"/>
      <c r="W41" s="21"/>
      <c r="X41" s="21"/>
      <c r="Y41" s="21"/>
      <c r="Z41" s="21"/>
      <c r="AA41" s="22">
        <f t="shared" si="7"/>
        <v>612</v>
      </c>
      <c r="AB41" s="13">
        <f t="shared" si="0"/>
        <v>612</v>
      </c>
    </row>
    <row r="42" spans="1:28" ht="12.75" customHeight="1" x14ac:dyDescent="0.2">
      <c r="A42" s="23">
        <f>Апарат!A42</f>
        <v>43244</v>
      </c>
      <c r="B42" s="19">
        <f t="shared" si="4"/>
        <v>0</v>
      </c>
      <c r="C42" s="19">
        <f t="shared" si="1"/>
        <v>0</v>
      </c>
      <c r="D42" s="20">
        <f t="shared" si="2"/>
        <v>0</v>
      </c>
      <c r="E42" s="21"/>
      <c r="F42" s="21"/>
      <c r="G42" s="19">
        <f t="shared" si="5"/>
        <v>0</v>
      </c>
      <c r="H42" s="21"/>
      <c r="I42" s="21"/>
      <c r="J42" s="21"/>
      <c r="K42" s="21"/>
      <c r="L42" s="21"/>
      <c r="M42" s="19">
        <f t="shared" si="6"/>
        <v>0</v>
      </c>
      <c r="N42" s="21"/>
      <c r="O42" s="21"/>
      <c r="P42" s="21"/>
      <c r="Q42" s="21"/>
      <c r="R42" s="19">
        <f t="shared" si="3"/>
        <v>0</v>
      </c>
      <c r="S42" s="21"/>
      <c r="T42" s="21"/>
      <c r="U42" s="21"/>
      <c r="V42" s="21"/>
      <c r="W42" s="21"/>
      <c r="X42" s="21"/>
      <c r="Y42" s="21"/>
      <c r="Z42" s="21"/>
      <c r="AA42" s="22">
        <f t="shared" si="7"/>
        <v>0</v>
      </c>
      <c r="AB42" s="13">
        <f t="shared" si="0"/>
        <v>0</v>
      </c>
    </row>
    <row r="43" spans="1:28" ht="12.75" customHeight="1" x14ac:dyDescent="0.2">
      <c r="A43" s="23">
        <f>Апарат!A43</f>
        <v>43245</v>
      </c>
      <c r="B43" s="19">
        <f t="shared" si="4"/>
        <v>3988.66</v>
      </c>
      <c r="C43" s="19">
        <f t="shared" si="1"/>
        <v>0</v>
      </c>
      <c r="D43" s="20">
        <f t="shared" si="2"/>
        <v>0</v>
      </c>
      <c r="E43" s="21"/>
      <c r="F43" s="21"/>
      <c r="G43" s="19">
        <f t="shared" si="5"/>
        <v>3988.66</v>
      </c>
      <c r="H43" s="21">
        <v>1016</v>
      </c>
      <c r="I43" s="21"/>
      <c r="J43" s="21"/>
      <c r="K43" s="21"/>
      <c r="L43" s="21"/>
      <c r="M43" s="19">
        <f t="shared" si="6"/>
        <v>2972.66</v>
      </c>
      <c r="N43" s="21"/>
      <c r="O43" s="21">
        <v>2972.66</v>
      </c>
      <c r="P43" s="21"/>
      <c r="Q43" s="21"/>
      <c r="R43" s="19">
        <f t="shared" si="3"/>
        <v>0</v>
      </c>
      <c r="S43" s="21"/>
      <c r="T43" s="21"/>
      <c r="U43" s="21"/>
      <c r="V43" s="21"/>
      <c r="W43" s="21"/>
      <c r="X43" s="21"/>
      <c r="Y43" s="21"/>
      <c r="Z43" s="21"/>
      <c r="AA43" s="22">
        <f t="shared" si="7"/>
        <v>3988.66</v>
      </c>
      <c r="AB43" s="13">
        <f t="shared" si="0"/>
        <v>3988.66</v>
      </c>
    </row>
    <row r="44" spans="1:28" ht="12.75" customHeight="1" x14ac:dyDescent="0.2">
      <c r="A44" s="23">
        <f>Апарат!A44</f>
        <v>43246</v>
      </c>
      <c r="B44" s="19">
        <f t="shared" si="4"/>
        <v>0</v>
      </c>
      <c r="C44" s="19">
        <f t="shared" si="1"/>
        <v>0</v>
      </c>
      <c r="D44" s="20">
        <f t="shared" si="2"/>
        <v>0</v>
      </c>
      <c r="E44" s="21"/>
      <c r="F44" s="21"/>
      <c r="G44" s="19">
        <f t="shared" si="5"/>
        <v>0</v>
      </c>
      <c r="H44" s="21"/>
      <c r="I44" s="21"/>
      <c r="J44" s="21"/>
      <c r="K44" s="21"/>
      <c r="L44" s="21"/>
      <c r="M44" s="19">
        <f t="shared" si="6"/>
        <v>0</v>
      </c>
      <c r="N44" s="21"/>
      <c r="O44" s="21"/>
      <c r="P44" s="21"/>
      <c r="Q44" s="21"/>
      <c r="R44" s="19">
        <f t="shared" si="3"/>
        <v>0</v>
      </c>
      <c r="S44" s="21"/>
      <c r="T44" s="21"/>
      <c r="U44" s="21"/>
      <c r="V44" s="21"/>
      <c r="W44" s="21"/>
      <c r="X44" s="21"/>
      <c r="Y44" s="21"/>
      <c r="Z44" s="21"/>
      <c r="AA44" s="22">
        <f t="shared" si="7"/>
        <v>0</v>
      </c>
      <c r="AB44" s="13">
        <f t="shared" si="0"/>
        <v>0</v>
      </c>
    </row>
    <row r="45" spans="1:28" ht="12" customHeight="1" x14ac:dyDescent="0.2">
      <c r="A45" s="23">
        <f>Апарат!A45</f>
        <v>43247</v>
      </c>
      <c r="B45" s="19">
        <f t="shared" si="4"/>
        <v>0</v>
      </c>
      <c r="C45" s="19">
        <f t="shared" si="1"/>
        <v>0</v>
      </c>
      <c r="D45" s="20">
        <f t="shared" si="2"/>
        <v>0</v>
      </c>
      <c r="E45" s="21"/>
      <c r="F45" s="21"/>
      <c r="G45" s="19">
        <f t="shared" si="5"/>
        <v>0</v>
      </c>
      <c r="H45" s="21"/>
      <c r="I45" s="21"/>
      <c r="J45" s="21"/>
      <c r="K45" s="21"/>
      <c r="L45" s="21"/>
      <c r="M45" s="19">
        <f t="shared" si="6"/>
        <v>0</v>
      </c>
      <c r="N45" s="21"/>
      <c r="O45" s="21"/>
      <c r="P45" s="21"/>
      <c r="Q45" s="21"/>
      <c r="R45" s="19">
        <f t="shared" si="3"/>
        <v>0</v>
      </c>
      <c r="S45" s="21"/>
      <c r="T45" s="21"/>
      <c r="U45" s="21"/>
      <c r="V45" s="21"/>
      <c r="W45" s="21"/>
      <c r="X45" s="21"/>
      <c r="Y45" s="21"/>
      <c r="Z45" s="21"/>
      <c r="AA45" s="22">
        <f t="shared" si="7"/>
        <v>0</v>
      </c>
      <c r="AB45" s="13">
        <f t="shared" si="0"/>
        <v>0</v>
      </c>
    </row>
    <row r="46" spans="1:28" ht="12.75" customHeight="1" x14ac:dyDescent="0.2">
      <c r="A46" s="23">
        <f>Апарат!A46</f>
        <v>43248</v>
      </c>
      <c r="B46" s="19">
        <f t="shared" si="4"/>
        <v>0</v>
      </c>
      <c r="C46" s="19">
        <f t="shared" si="1"/>
        <v>0</v>
      </c>
      <c r="D46" s="20">
        <f t="shared" si="2"/>
        <v>0</v>
      </c>
      <c r="E46" s="21"/>
      <c r="F46" s="21"/>
      <c r="G46" s="19">
        <f t="shared" si="5"/>
        <v>0</v>
      </c>
      <c r="H46" s="21"/>
      <c r="I46" s="21"/>
      <c r="J46" s="21"/>
      <c r="K46" s="21"/>
      <c r="L46" s="21"/>
      <c r="M46" s="19">
        <f t="shared" si="6"/>
        <v>0</v>
      </c>
      <c r="N46" s="21"/>
      <c r="O46" s="21"/>
      <c r="P46" s="21"/>
      <c r="Q46" s="21"/>
      <c r="R46" s="19">
        <f t="shared" si="3"/>
        <v>0</v>
      </c>
      <c r="S46" s="21"/>
      <c r="T46" s="21"/>
      <c r="U46" s="21"/>
      <c r="V46" s="21"/>
      <c r="W46" s="21"/>
      <c r="X46" s="21"/>
      <c r="Y46" s="21"/>
      <c r="Z46" s="21"/>
      <c r="AA46" s="22">
        <f t="shared" si="7"/>
        <v>0</v>
      </c>
      <c r="AB46" s="13">
        <f t="shared" si="0"/>
        <v>0</v>
      </c>
    </row>
    <row r="47" spans="1:28" ht="12.75" customHeight="1" x14ac:dyDescent="0.2">
      <c r="A47" s="23">
        <f>Апарат!A47</f>
        <v>43249</v>
      </c>
      <c r="B47" s="19">
        <f t="shared" si="4"/>
        <v>0</v>
      </c>
      <c r="C47" s="19">
        <f t="shared" si="1"/>
        <v>0</v>
      </c>
      <c r="D47" s="20">
        <f t="shared" si="2"/>
        <v>0</v>
      </c>
      <c r="E47" s="24"/>
      <c r="F47" s="24"/>
      <c r="G47" s="19">
        <f t="shared" si="5"/>
        <v>0</v>
      </c>
      <c r="H47" s="21"/>
      <c r="I47" s="24"/>
      <c r="J47" s="24"/>
      <c r="K47" s="21"/>
      <c r="L47" s="24"/>
      <c r="M47" s="19">
        <f t="shared" si="6"/>
        <v>0</v>
      </c>
      <c r="N47" s="24"/>
      <c r="O47" s="24"/>
      <c r="P47" s="24"/>
      <c r="Q47" s="21"/>
      <c r="R47" s="19">
        <f t="shared" si="3"/>
        <v>0</v>
      </c>
      <c r="S47" s="24"/>
      <c r="T47" s="24"/>
      <c r="U47" s="24"/>
      <c r="V47" s="24"/>
      <c r="W47" s="24"/>
      <c r="X47" s="24"/>
      <c r="Y47" s="24"/>
      <c r="Z47" s="24"/>
      <c r="AA47" s="22">
        <f t="shared" si="7"/>
        <v>0</v>
      </c>
      <c r="AB47" s="13">
        <f t="shared" si="0"/>
        <v>0</v>
      </c>
    </row>
    <row r="48" spans="1:28" ht="12" customHeight="1" x14ac:dyDescent="0.2">
      <c r="A48" s="23">
        <f>Апарат!A48</f>
        <v>43250</v>
      </c>
      <c r="B48" s="19">
        <f t="shared" si="4"/>
        <v>61539.31</v>
      </c>
      <c r="C48" s="19">
        <f t="shared" si="1"/>
        <v>61539.31</v>
      </c>
      <c r="D48" s="20">
        <f t="shared" si="2"/>
        <v>61539.31</v>
      </c>
      <c r="E48" s="24">
        <v>61539.31</v>
      </c>
      <c r="F48" s="24"/>
      <c r="G48" s="19">
        <f t="shared" si="5"/>
        <v>0</v>
      </c>
      <c r="H48" s="21"/>
      <c r="I48" s="21"/>
      <c r="J48" s="21"/>
      <c r="K48" s="24"/>
      <c r="L48" s="24"/>
      <c r="M48" s="19">
        <f t="shared" si="6"/>
        <v>0</v>
      </c>
      <c r="N48" s="24"/>
      <c r="O48" s="24"/>
      <c r="P48" s="24"/>
      <c r="Q48" s="21"/>
      <c r="R48" s="19">
        <f t="shared" si="3"/>
        <v>0</v>
      </c>
      <c r="S48" s="24"/>
      <c r="T48" s="24"/>
      <c r="U48" s="24"/>
      <c r="V48" s="24"/>
      <c r="W48" s="24"/>
      <c r="X48" s="24"/>
      <c r="Y48" s="24"/>
      <c r="Z48" s="24"/>
      <c r="AA48" s="22">
        <f t="shared" si="7"/>
        <v>61539.31</v>
      </c>
      <c r="AB48" s="13">
        <f t="shared" si="0"/>
        <v>61539.31</v>
      </c>
    </row>
    <row r="49" spans="1:28" ht="12.75" customHeight="1" x14ac:dyDescent="0.2">
      <c r="A49" s="23">
        <f>Апарат!A49</f>
        <v>43251</v>
      </c>
      <c r="B49" s="19">
        <f t="shared" si="4"/>
        <v>5418.99</v>
      </c>
      <c r="C49" s="19">
        <f t="shared" si="1"/>
        <v>0</v>
      </c>
      <c r="D49" s="20">
        <f t="shared" si="2"/>
        <v>0</v>
      </c>
      <c r="E49" s="24"/>
      <c r="F49" s="24"/>
      <c r="G49" s="19">
        <f t="shared" si="5"/>
        <v>5418.99</v>
      </c>
      <c r="H49" s="21"/>
      <c r="I49" s="24"/>
      <c r="J49" s="24"/>
      <c r="K49" s="24"/>
      <c r="L49" s="24"/>
      <c r="M49" s="19">
        <f t="shared" si="6"/>
        <v>5418.99</v>
      </c>
      <c r="N49" s="24"/>
      <c r="O49" s="24"/>
      <c r="P49" s="24">
        <v>5418.99</v>
      </c>
      <c r="Q49" s="21"/>
      <c r="R49" s="19">
        <f t="shared" si="3"/>
        <v>0</v>
      </c>
      <c r="S49" s="24"/>
      <c r="T49" s="24"/>
      <c r="U49" s="24"/>
      <c r="V49" s="24"/>
      <c r="W49" s="24"/>
      <c r="X49" s="24"/>
      <c r="Y49" s="24"/>
      <c r="Z49" s="24"/>
      <c r="AA49" s="22">
        <f t="shared" si="7"/>
        <v>5418.99</v>
      </c>
      <c r="AB49" s="13">
        <f t="shared" si="0"/>
        <v>5418.99</v>
      </c>
    </row>
    <row r="50" spans="1:28" ht="12.75" customHeight="1" x14ac:dyDescent="0.2">
      <c r="A50" s="23"/>
      <c r="B50" s="19">
        <f t="shared" si="4"/>
        <v>0</v>
      </c>
      <c r="C50" s="19">
        <f t="shared" si="1"/>
        <v>0</v>
      </c>
      <c r="D50" s="20">
        <f t="shared" si="2"/>
        <v>0</v>
      </c>
      <c r="E50" s="24"/>
      <c r="F50" s="24"/>
      <c r="G50" s="19">
        <f t="shared" si="5"/>
        <v>0</v>
      </c>
      <c r="H50" s="21"/>
      <c r="I50" s="24"/>
      <c r="J50" s="24"/>
      <c r="K50" s="24"/>
      <c r="L50" s="24"/>
      <c r="M50" s="19">
        <f t="shared" si="6"/>
        <v>0</v>
      </c>
      <c r="N50" s="24"/>
      <c r="O50" s="24"/>
      <c r="P50" s="24"/>
      <c r="Q50" s="21"/>
      <c r="R50" s="19">
        <f t="shared" si="3"/>
        <v>0</v>
      </c>
      <c r="S50" s="24"/>
      <c r="T50" s="24"/>
      <c r="U50" s="24"/>
      <c r="V50" s="24"/>
      <c r="W50" s="24"/>
      <c r="X50" s="24"/>
      <c r="Y50" s="24"/>
      <c r="Z50" s="24"/>
      <c r="AA50" s="22">
        <f t="shared" si="7"/>
        <v>0</v>
      </c>
      <c r="AB50" s="13">
        <f t="shared" si="0"/>
        <v>0</v>
      </c>
    </row>
    <row r="51" spans="1:28" ht="11.1" customHeight="1" x14ac:dyDescent="0.2">
      <c r="A51" s="25" t="s">
        <v>8</v>
      </c>
      <c r="B51" s="19">
        <f>SUM(B19:B50)</f>
        <v>161539.19999999998</v>
      </c>
      <c r="C51" s="19">
        <f t="shared" ref="C51:Z51" si="8">SUM(C19:C50)</f>
        <v>102857.31</v>
      </c>
      <c r="D51" s="19">
        <f t="shared" si="8"/>
        <v>96433.31</v>
      </c>
      <c r="E51" s="21">
        <f t="shared" si="8"/>
        <v>96433.31</v>
      </c>
      <c r="F51" s="21">
        <f t="shared" si="8"/>
        <v>6424</v>
      </c>
      <c r="G51" s="19">
        <f>H51+I51+J51+K51+L51+M51</f>
        <v>52181.89</v>
      </c>
      <c r="H51" s="21">
        <f t="shared" si="8"/>
        <v>16551.3</v>
      </c>
      <c r="I51" s="21">
        <f t="shared" si="8"/>
        <v>0</v>
      </c>
      <c r="J51" s="21"/>
      <c r="K51" s="21">
        <f t="shared" si="8"/>
        <v>1205.3200000000002</v>
      </c>
      <c r="L51" s="21">
        <f t="shared" si="8"/>
        <v>0</v>
      </c>
      <c r="M51" s="19">
        <f t="shared" si="6"/>
        <v>34425.269999999997</v>
      </c>
      <c r="N51" s="21">
        <f t="shared" si="8"/>
        <v>26033.62</v>
      </c>
      <c r="O51" s="21">
        <f t="shared" si="8"/>
        <v>2972.66</v>
      </c>
      <c r="P51" s="21">
        <f t="shared" si="8"/>
        <v>5418.99</v>
      </c>
      <c r="Q51" s="21">
        <f t="shared" si="8"/>
        <v>0</v>
      </c>
      <c r="R51" s="21">
        <f t="shared" si="8"/>
        <v>0</v>
      </c>
      <c r="S51" s="21">
        <f t="shared" si="8"/>
        <v>0</v>
      </c>
      <c r="T51" s="21">
        <f t="shared" si="8"/>
        <v>0</v>
      </c>
      <c r="U51" s="21">
        <f t="shared" si="8"/>
        <v>6500</v>
      </c>
      <c r="V51" s="21">
        <f t="shared" si="8"/>
        <v>0</v>
      </c>
      <c r="W51" s="21">
        <f t="shared" si="8"/>
        <v>0</v>
      </c>
      <c r="X51" s="21">
        <f t="shared" si="8"/>
        <v>0</v>
      </c>
      <c r="Y51" s="21">
        <f t="shared" si="8"/>
        <v>0</v>
      </c>
      <c r="Z51" s="21">
        <f t="shared" si="8"/>
        <v>0</v>
      </c>
      <c r="AA51" s="22">
        <f t="shared" si="7"/>
        <v>161539.19999999998</v>
      </c>
      <c r="AB51" s="13">
        <f t="shared" si="0"/>
        <v>161539.19999999998</v>
      </c>
    </row>
    <row r="52" spans="1:28" ht="48.2" customHeight="1" x14ac:dyDescent="0.2">
      <c r="A52" s="26" t="s">
        <v>9</v>
      </c>
      <c r="B52" s="22">
        <f t="shared" ref="B52:AA52" si="9">B80</f>
        <v>45998.080000000002</v>
      </c>
      <c r="C52" s="22">
        <f t="shared" si="9"/>
        <v>0</v>
      </c>
      <c r="D52" s="22">
        <f t="shared" si="9"/>
        <v>0</v>
      </c>
      <c r="E52" s="22">
        <f t="shared" si="9"/>
        <v>0</v>
      </c>
      <c r="F52" s="27">
        <f t="shared" si="9"/>
        <v>0</v>
      </c>
      <c r="G52" s="22">
        <f t="shared" si="9"/>
        <v>45998.079999999994</v>
      </c>
      <c r="H52" s="27">
        <f t="shared" si="9"/>
        <v>0</v>
      </c>
      <c r="I52" s="27">
        <f t="shared" si="9"/>
        <v>0</v>
      </c>
      <c r="J52" s="27"/>
      <c r="K52" s="27">
        <f t="shared" si="9"/>
        <v>0</v>
      </c>
      <c r="L52" s="27">
        <f t="shared" si="9"/>
        <v>0</v>
      </c>
      <c r="M52" s="22">
        <f t="shared" si="9"/>
        <v>45998.079999999994</v>
      </c>
      <c r="N52" s="27">
        <f t="shared" si="9"/>
        <v>32152.42</v>
      </c>
      <c r="O52" s="27">
        <f t="shared" si="9"/>
        <v>2364.09</v>
      </c>
      <c r="P52" s="27">
        <f t="shared" si="9"/>
        <v>11481.57</v>
      </c>
      <c r="Q52" s="27">
        <f t="shared" si="9"/>
        <v>0</v>
      </c>
      <c r="R52" s="22">
        <f t="shared" si="9"/>
        <v>0</v>
      </c>
      <c r="S52" s="22">
        <f t="shared" si="9"/>
        <v>0</v>
      </c>
      <c r="T52" s="22"/>
      <c r="U52" s="22"/>
      <c r="V52" s="22"/>
      <c r="W52" s="22"/>
      <c r="X52" s="22"/>
      <c r="Y52" s="22">
        <f t="shared" si="9"/>
        <v>0</v>
      </c>
      <c r="Z52" s="22">
        <f t="shared" si="9"/>
        <v>0</v>
      </c>
      <c r="AA52" s="22">
        <f t="shared" si="9"/>
        <v>45998.080000000002</v>
      </c>
      <c r="AB52" s="13">
        <f t="shared" si="0"/>
        <v>45998.080000000002</v>
      </c>
    </row>
    <row r="53" spans="1:28" ht="11.1" customHeight="1" x14ac:dyDescent="0.2">
      <c r="A53" s="25" t="s">
        <v>10</v>
      </c>
      <c r="B53" s="19">
        <f t="shared" ref="B53:AA53" si="10">B51-B52</f>
        <v>115541.11999999998</v>
      </c>
      <c r="C53" s="19">
        <f t="shared" si="10"/>
        <v>102857.31</v>
      </c>
      <c r="D53" s="19">
        <f t="shared" si="10"/>
        <v>96433.31</v>
      </c>
      <c r="E53" s="19">
        <f t="shared" si="10"/>
        <v>96433.31</v>
      </c>
      <c r="F53" s="21">
        <f t="shared" si="10"/>
        <v>6424</v>
      </c>
      <c r="G53" s="19">
        <f t="shared" si="10"/>
        <v>6183.8100000000049</v>
      </c>
      <c r="H53" s="21">
        <f t="shared" si="10"/>
        <v>16551.3</v>
      </c>
      <c r="I53" s="21">
        <f t="shared" si="10"/>
        <v>0</v>
      </c>
      <c r="J53" s="21"/>
      <c r="K53" s="21">
        <f t="shared" si="10"/>
        <v>1205.3200000000002</v>
      </c>
      <c r="L53" s="21">
        <f t="shared" si="10"/>
        <v>0</v>
      </c>
      <c r="M53" s="19">
        <f t="shared" si="10"/>
        <v>-11572.809999999998</v>
      </c>
      <c r="N53" s="21">
        <f t="shared" si="10"/>
        <v>-6118.7999999999993</v>
      </c>
      <c r="O53" s="21">
        <f t="shared" si="10"/>
        <v>608.56999999999971</v>
      </c>
      <c r="P53" s="21">
        <f t="shared" si="10"/>
        <v>-6062.58</v>
      </c>
      <c r="Q53" s="21">
        <f t="shared" si="10"/>
        <v>0</v>
      </c>
      <c r="R53" s="21">
        <f t="shared" si="10"/>
        <v>0</v>
      </c>
      <c r="S53" s="21">
        <f t="shared" si="10"/>
        <v>0</v>
      </c>
      <c r="T53" s="21">
        <f t="shared" si="10"/>
        <v>0</v>
      </c>
      <c r="U53" s="21">
        <f t="shared" si="10"/>
        <v>6500</v>
      </c>
      <c r="V53" s="21">
        <f t="shared" si="10"/>
        <v>0</v>
      </c>
      <c r="W53" s="21">
        <f t="shared" si="10"/>
        <v>0</v>
      </c>
      <c r="X53" s="21">
        <f t="shared" si="10"/>
        <v>0</v>
      </c>
      <c r="Y53" s="21">
        <f t="shared" si="10"/>
        <v>0</v>
      </c>
      <c r="Z53" s="21">
        <f t="shared" si="10"/>
        <v>0</v>
      </c>
      <c r="AA53" s="19">
        <f t="shared" si="10"/>
        <v>115541.11999999998</v>
      </c>
      <c r="AB53" s="13">
        <f t="shared" si="0"/>
        <v>115541.11999999998</v>
      </c>
    </row>
    <row r="54" spans="1:28" ht="11.1" customHeight="1" x14ac:dyDescent="0.2">
      <c r="A54" s="25" t="s">
        <v>11</v>
      </c>
      <c r="B54" s="19">
        <f t="shared" ref="B54:AA54" si="11">B18+B53</f>
        <v>844322.87</v>
      </c>
      <c r="C54" s="19">
        <f t="shared" si="11"/>
        <v>473789.63999999996</v>
      </c>
      <c r="D54" s="20">
        <f t="shared" si="11"/>
        <v>431525.07</v>
      </c>
      <c r="E54" s="20">
        <f t="shared" si="11"/>
        <v>431525.07</v>
      </c>
      <c r="F54" s="21">
        <f t="shared" si="11"/>
        <v>82294.84</v>
      </c>
      <c r="G54" s="19">
        <f t="shared" si="11"/>
        <v>308299.76</v>
      </c>
      <c r="H54" s="21">
        <f t="shared" si="11"/>
        <v>46958.899999999994</v>
      </c>
      <c r="I54" s="21">
        <f t="shared" si="11"/>
        <v>0</v>
      </c>
      <c r="J54" s="21"/>
      <c r="K54" s="28">
        <f t="shared" si="11"/>
        <v>15074.83</v>
      </c>
      <c r="L54" s="21">
        <f t="shared" si="11"/>
        <v>0</v>
      </c>
      <c r="M54" s="19">
        <f t="shared" si="11"/>
        <v>246266.02999999997</v>
      </c>
      <c r="N54" s="21">
        <f t="shared" si="11"/>
        <v>218888.22999999998</v>
      </c>
      <c r="O54" s="21">
        <f t="shared" si="11"/>
        <v>7352.4999999999991</v>
      </c>
      <c r="P54" s="21">
        <f t="shared" si="11"/>
        <v>20025.300000000003</v>
      </c>
      <c r="Q54" s="21">
        <f t="shared" si="11"/>
        <v>0</v>
      </c>
      <c r="R54" s="21">
        <f t="shared" si="11"/>
        <v>0</v>
      </c>
      <c r="S54" s="21">
        <f t="shared" si="11"/>
        <v>0</v>
      </c>
      <c r="T54" s="21">
        <f t="shared" si="11"/>
        <v>0</v>
      </c>
      <c r="U54" s="21">
        <f t="shared" si="11"/>
        <v>22203.200000000001</v>
      </c>
      <c r="V54" s="21">
        <f t="shared" si="11"/>
        <v>0</v>
      </c>
      <c r="W54" s="21">
        <f t="shared" si="11"/>
        <v>0</v>
      </c>
      <c r="X54" s="21">
        <f t="shared" si="11"/>
        <v>0</v>
      </c>
      <c r="Y54" s="21">
        <f t="shared" si="11"/>
        <v>0</v>
      </c>
      <c r="Z54" s="21">
        <f t="shared" si="11"/>
        <v>0</v>
      </c>
      <c r="AA54" s="19">
        <f t="shared" si="11"/>
        <v>844322.87</v>
      </c>
      <c r="AB54" s="13">
        <f t="shared" si="0"/>
        <v>844322.87</v>
      </c>
    </row>
    <row r="55" spans="1:28" ht="12.75" customHeight="1" x14ac:dyDescent="0.2">
      <c r="A55" s="44" t="s">
        <v>4</v>
      </c>
      <c r="B55" s="29"/>
      <c r="C55" s="45" t="s">
        <v>12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12"/>
      <c r="AA55" s="12" t="s">
        <v>6</v>
      </c>
      <c r="AB55" s="13" t="str">
        <f t="shared" si="0"/>
        <v>Разом</v>
      </c>
    </row>
    <row r="56" spans="1:28" ht="15" x14ac:dyDescent="0.25">
      <c r="A56" s="44"/>
      <c r="B56" s="14">
        <v>2000</v>
      </c>
      <c r="C56" s="15">
        <v>2100</v>
      </c>
      <c r="D56" s="15">
        <v>2110</v>
      </c>
      <c r="E56" s="15">
        <v>2111</v>
      </c>
      <c r="F56" s="15">
        <v>2120</v>
      </c>
      <c r="G56" s="15">
        <v>2200</v>
      </c>
      <c r="H56" s="15">
        <v>2210</v>
      </c>
      <c r="I56" s="15">
        <v>2220</v>
      </c>
      <c r="J56" s="15">
        <v>2230</v>
      </c>
      <c r="K56" s="15">
        <v>2240</v>
      </c>
      <c r="L56" s="15">
        <v>2250</v>
      </c>
      <c r="M56" s="15">
        <v>2270</v>
      </c>
      <c r="N56" s="15">
        <v>2271</v>
      </c>
      <c r="O56" s="15">
        <v>2272</v>
      </c>
      <c r="P56" s="15">
        <v>2273</v>
      </c>
      <c r="Q56" s="15">
        <v>2274</v>
      </c>
      <c r="R56" s="15">
        <v>2280</v>
      </c>
      <c r="S56" s="15">
        <v>2282</v>
      </c>
      <c r="T56" s="15">
        <v>2275</v>
      </c>
      <c r="U56" s="15">
        <v>2282</v>
      </c>
      <c r="V56" s="15">
        <v>2730</v>
      </c>
      <c r="W56" s="15">
        <v>2800</v>
      </c>
      <c r="X56" s="15">
        <v>3110</v>
      </c>
      <c r="Y56" s="15">
        <v>3132</v>
      </c>
      <c r="Z56" s="15">
        <v>2000</v>
      </c>
      <c r="AA56" s="17"/>
      <c r="AB56" s="13">
        <v>1</v>
      </c>
    </row>
    <row r="57" spans="1:28" x14ac:dyDescent="0.2">
      <c r="A57" s="12">
        <v>1</v>
      </c>
      <c r="B57" s="12">
        <v>2</v>
      </c>
      <c r="C57" s="12">
        <v>3</v>
      </c>
      <c r="D57" s="12">
        <v>4</v>
      </c>
      <c r="E57" s="12">
        <v>5</v>
      </c>
      <c r="F57" s="12">
        <v>6</v>
      </c>
      <c r="G57" s="12">
        <v>7</v>
      </c>
      <c r="H57" s="12">
        <v>8</v>
      </c>
      <c r="I57" s="12">
        <v>9</v>
      </c>
      <c r="J57" s="12">
        <v>10</v>
      </c>
      <c r="K57" s="12">
        <v>11</v>
      </c>
      <c r="L57" s="12">
        <v>12</v>
      </c>
      <c r="M57" s="12">
        <v>13</v>
      </c>
      <c r="N57" s="12">
        <v>14</v>
      </c>
      <c r="O57" s="12">
        <v>15</v>
      </c>
      <c r="P57" s="12">
        <v>16</v>
      </c>
      <c r="Q57" s="12">
        <v>17</v>
      </c>
      <c r="R57" s="12">
        <v>14</v>
      </c>
      <c r="S57" s="12">
        <v>15</v>
      </c>
      <c r="T57" s="12">
        <v>18</v>
      </c>
      <c r="U57" s="12">
        <v>19</v>
      </c>
      <c r="V57" s="12">
        <v>20</v>
      </c>
      <c r="W57" s="12">
        <v>21</v>
      </c>
      <c r="X57" s="12">
        <v>22</v>
      </c>
      <c r="Y57" s="12">
        <v>23</v>
      </c>
      <c r="Z57" s="12">
        <v>24</v>
      </c>
      <c r="AA57" s="12">
        <v>25</v>
      </c>
      <c r="AB57" s="13">
        <f t="shared" ref="AB57:AB79" si="12">AA57</f>
        <v>25</v>
      </c>
    </row>
    <row r="58" spans="1:28" x14ac:dyDescent="0.2">
      <c r="A58" s="23">
        <v>42736</v>
      </c>
      <c r="B58" s="19">
        <f>C58+G58+W58</f>
        <v>38207.24</v>
      </c>
      <c r="C58" s="27">
        <f>D58+F58</f>
        <v>0</v>
      </c>
      <c r="D58" s="27">
        <f>E58</f>
        <v>0</v>
      </c>
      <c r="E58" s="27"/>
      <c r="F58" s="30"/>
      <c r="G58" s="27">
        <f>H58+I58+J58+K58+L58+M58+U58</f>
        <v>38207.24</v>
      </c>
      <c r="H58" s="30"/>
      <c r="I58" s="30"/>
      <c r="J58" s="30"/>
      <c r="K58" s="30"/>
      <c r="L58" s="30"/>
      <c r="M58" s="30">
        <f>N58+O58+P58+Q58+T58</f>
        <v>38207.24</v>
      </c>
      <c r="N58" s="30">
        <v>32152.42</v>
      </c>
      <c r="O58" s="30"/>
      <c r="P58" s="30">
        <v>6054.82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27">
        <f>B58+Z58</f>
        <v>38207.24</v>
      </c>
      <c r="AB58" s="13">
        <f t="shared" si="12"/>
        <v>38207.24</v>
      </c>
    </row>
    <row r="59" spans="1:28" x14ac:dyDescent="0.2">
      <c r="A59" s="23">
        <v>42737</v>
      </c>
      <c r="B59" s="19">
        <f t="shared" ref="B59:B79" si="13">C59+G59+W59</f>
        <v>5426.75</v>
      </c>
      <c r="C59" s="27">
        <f t="shared" ref="C59:C80" si="14">D59+F59</f>
        <v>0</v>
      </c>
      <c r="D59" s="27">
        <f t="shared" ref="D59:D80" si="15">E59</f>
        <v>0</v>
      </c>
      <c r="E59" s="21"/>
      <c r="F59" s="24"/>
      <c r="G59" s="27">
        <f t="shared" ref="G59:G80" si="16">H59+I59+J59+K59+L59+M59+U59</f>
        <v>5426.75</v>
      </c>
      <c r="H59" s="21"/>
      <c r="I59" s="21"/>
      <c r="J59" s="21"/>
      <c r="K59" s="24"/>
      <c r="L59" s="24"/>
      <c r="M59" s="30">
        <f t="shared" ref="M59:M80" si="17">N59+O59+P59+Q59+T59</f>
        <v>5426.75</v>
      </c>
      <c r="N59" s="24"/>
      <c r="O59" s="24"/>
      <c r="P59" s="24">
        <v>5426.75</v>
      </c>
      <c r="Q59" s="21"/>
      <c r="R59" s="19">
        <f t="shared" ref="R59:R79" si="18">S59</f>
        <v>0</v>
      </c>
      <c r="S59" s="24"/>
      <c r="T59" s="24"/>
      <c r="U59" s="24"/>
      <c r="V59" s="24"/>
      <c r="W59" s="24"/>
      <c r="X59" s="24"/>
      <c r="Y59" s="24"/>
      <c r="Z59" s="30"/>
      <c r="AA59" s="27">
        <f>B59+Z59</f>
        <v>5426.75</v>
      </c>
      <c r="AB59" s="13">
        <f t="shared" si="12"/>
        <v>5426.75</v>
      </c>
    </row>
    <row r="60" spans="1:28" x14ac:dyDescent="0.2">
      <c r="A60" s="23">
        <v>42738</v>
      </c>
      <c r="B60" s="19">
        <f t="shared" si="13"/>
        <v>2364.09</v>
      </c>
      <c r="C60" s="27">
        <f t="shared" si="14"/>
        <v>0</v>
      </c>
      <c r="D60" s="27">
        <f t="shared" si="15"/>
        <v>0</v>
      </c>
      <c r="E60" s="30"/>
      <c r="F60" s="30"/>
      <c r="G60" s="27">
        <f t="shared" si="16"/>
        <v>2364.09</v>
      </c>
      <c r="H60" s="30"/>
      <c r="I60" s="30"/>
      <c r="J60" s="30"/>
      <c r="K60" s="30"/>
      <c r="L60" s="30"/>
      <c r="M60" s="30">
        <f t="shared" si="17"/>
        <v>2364.09</v>
      </c>
      <c r="N60" s="30"/>
      <c r="O60" s="30">
        <v>2364.09</v>
      </c>
      <c r="P60" s="30"/>
      <c r="Q60" s="30"/>
      <c r="R60" s="19">
        <f t="shared" si="18"/>
        <v>0</v>
      </c>
      <c r="S60" s="30"/>
      <c r="T60" s="30"/>
      <c r="U60" s="30"/>
      <c r="V60" s="30"/>
      <c r="W60" s="30"/>
      <c r="X60" s="30"/>
      <c r="Y60" s="30"/>
      <c r="Z60" s="30"/>
      <c r="AA60" s="27">
        <f>B60+Z60</f>
        <v>2364.09</v>
      </c>
      <c r="AB60" s="13">
        <f t="shared" si="12"/>
        <v>2364.09</v>
      </c>
    </row>
    <row r="61" spans="1:28" x14ac:dyDescent="0.2">
      <c r="A61" s="23">
        <v>42739</v>
      </c>
      <c r="B61" s="19">
        <f t="shared" si="13"/>
        <v>0</v>
      </c>
      <c r="C61" s="27">
        <f t="shared" si="14"/>
        <v>0</v>
      </c>
      <c r="D61" s="27">
        <f t="shared" si="15"/>
        <v>0</v>
      </c>
      <c r="E61" s="30"/>
      <c r="F61" s="30"/>
      <c r="G61" s="27">
        <f t="shared" si="16"/>
        <v>0</v>
      </c>
      <c r="H61" s="30"/>
      <c r="I61" s="30"/>
      <c r="J61" s="30"/>
      <c r="K61" s="30"/>
      <c r="L61" s="30"/>
      <c r="M61" s="30">
        <f t="shared" si="17"/>
        <v>0</v>
      </c>
      <c r="N61" s="30"/>
      <c r="O61" s="30"/>
      <c r="P61" s="30"/>
      <c r="Q61" s="30"/>
      <c r="R61" s="19">
        <f t="shared" si="18"/>
        <v>0</v>
      </c>
      <c r="S61" s="30"/>
      <c r="T61" s="30"/>
      <c r="U61" s="30"/>
      <c r="V61" s="30"/>
      <c r="W61" s="30"/>
      <c r="X61" s="30"/>
      <c r="Y61" s="30"/>
      <c r="Z61" s="30"/>
      <c r="AA61" s="27">
        <f>B61+Z61</f>
        <v>0</v>
      </c>
      <c r="AB61" s="13">
        <f t="shared" si="12"/>
        <v>0</v>
      </c>
    </row>
    <row r="62" spans="1:28" x14ac:dyDescent="0.2">
      <c r="A62" s="23">
        <v>42740</v>
      </c>
      <c r="B62" s="19">
        <f t="shared" si="13"/>
        <v>0</v>
      </c>
      <c r="C62" s="27">
        <f t="shared" si="14"/>
        <v>0</v>
      </c>
      <c r="D62" s="27">
        <f t="shared" si="15"/>
        <v>0</v>
      </c>
      <c r="E62" s="30"/>
      <c r="F62" s="30"/>
      <c r="G62" s="27">
        <f t="shared" si="16"/>
        <v>0</v>
      </c>
      <c r="H62" s="30"/>
      <c r="I62" s="30"/>
      <c r="J62" s="30"/>
      <c r="K62" s="30"/>
      <c r="L62" s="30"/>
      <c r="M62" s="30">
        <f t="shared" si="17"/>
        <v>0</v>
      </c>
      <c r="N62" s="30"/>
      <c r="O62" s="30"/>
      <c r="P62" s="30"/>
      <c r="Q62" s="30"/>
      <c r="R62" s="19">
        <f t="shared" si="18"/>
        <v>0</v>
      </c>
      <c r="S62" s="30"/>
      <c r="T62" s="30"/>
      <c r="U62" s="30"/>
      <c r="V62" s="30"/>
      <c r="W62" s="30"/>
      <c r="X62" s="30"/>
      <c r="Y62" s="30"/>
      <c r="Z62" s="30"/>
      <c r="AA62" s="30"/>
      <c r="AB62" s="13">
        <f t="shared" si="12"/>
        <v>0</v>
      </c>
    </row>
    <row r="63" spans="1:28" x14ac:dyDescent="0.2">
      <c r="A63" s="23">
        <v>42741</v>
      </c>
      <c r="B63" s="19">
        <f t="shared" si="13"/>
        <v>0</v>
      </c>
      <c r="C63" s="27">
        <f t="shared" si="14"/>
        <v>0</v>
      </c>
      <c r="D63" s="27">
        <f t="shared" si="15"/>
        <v>0</v>
      </c>
      <c r="E63" s="30"/>
      <c r="F63" s="30"/>
      <c r="G63" s="27">
        <f t="shared" si="16"/>
        <v>0</v>
      </c>
      <c r="H63" s="30"/>
      <c r="I63" s="30"/>
      <c r="J63" s="30"/>
      <c r="K63" s="30"/>
      <c r="L63" s="30"/>
      <c r="M63" s="30">
        <f t="shared" si="17"/>
        <v>0</v>
      </c>
      <c r="N63" s="30"/>
      <c r="O63" s="30"/>
      <c r="P63" s="30"/>
      <c r="Q63" s="30"/>
      <c r="R63" s="19">
        <f t="shared" si="18"/>
        <v>0</v>
      </c>
      <c r="S63" s="30"/>
      <c r="T63" s="30"/>
      <c r="U63" s="30"/>
      <c r="V63" s="30"/>
      <c r="W63" s="30"/>
      <c r="X63" s="30"/>
      <c r="Y63" s="30"/>
      <c r="Z63" s="30"/>
      <c r="AA63" s="30"/>
      <c r="AB63" s="13">
        <f t="shared" si="12"/>
        <v>0</v>
      </c>
    </row>
    <row r="64" spans="1:28" x14ac:dyDescent="0.2">
      <c r="A64" s="23">
        <v>42742</v>
      </c>
      <c r="B64" s="19">
        <f t="shared" si="13"/>
        <v>0</v>
      </c>
      <c r="C64" s="27">
        <f t="shared" si="14"/>
        <v>0</v>
      </c>
      <c r="D64" s="27">
        <f t="shared" si="15"/>
        <v>0</v>
      </c>
      <c r="E64" s="30"/>
      <c r="F64" s="30"/>
      <c r="G64" s="27">
        <f t="shared" si="16"/>
        <v>0</v>
      </c>
      <c r="H64" s="30"/>
      <c r="I64" s="30"/>
      <c r="J64" s="30"/>
      <c r="K64" s="30"/>
      <c r="L64" s="30"/>
      <c r="M64" s="30">
        <f t="shared" si="17"/>
        <v>0</v>
      </c>
      <c r="N64" s="30"/>
      <c r="O64" s="30"/>
      <c r="P64" s="30"/>
      <c r="Q64" s="30"/>
      <c r="R64" s="19">
        <f t="shared" si="18"/>
        <v>0</v>
      </c>
      <c r="S64" s="30"/>
      <c r="T64" s="30"/>
      <c r="U64" s="30"/>
      <c r="V64" s="30"/>
      <c r="W64" s="30"/>
      <c r="X64" s="30"/>
      <c r="Y64" s="30"/>
      <c r="Z64" s="30"/>
      <c r="AA64" s="30"/>
      <c r="AB64" s="13">
        <f t="shared" si="12"/>
        <v>0</v>
      </c>
    </row>
    <row r="65" spans="1:28" x14ac:dyDescent="0.2">
      <c r="A65" s="23">
        <v>42743</v>
      </c>
      <c r="B65" s="19">
        <f t="shared" si="13"/>
        <v>0</v>
      </c>
      <c r="C65" s="27">
        <f t="shared" si="14"/>
        <v>0</v>
      </c>
      <c r="D65" s="27">
        <f t="shared" si="15"/>
        <v>0</v>
      </c>
      <c r="E65" s="30"/>
      <c r="F65" s="30"/>
      <c r="G65" s="27">
        <f t="shared" si="16"/>
        <v>0</v>
      </c>
      <c r="H65" s="30"/>
      <c r="I65" s="30"/>
      <c r="J65" s="30"/>
      <c r="K65" s="30"/>
      <c r="L65" s="30"/>
      <c r="M65" s="30">
        <f t="shared" si="17"/>
        <v>0</v>
      </c>
      <c r="N65" s="30"/>
      <c r="O65" s="30"/>
      <c r="P65" s="30"/>
      <c r="Q65" s="30"/>
      <c r="R65" s="19">
        <f t="shared" si="18"/>
        <v>0</v>
      </c>
      <c r="S65" s="30"/>
      <c r="T65" s="30"/>
      <c r="U65" s="30"/>
      <c r="V65" s="30"/>
      <c r="W65" s="30"/>
      <c r="X65" s="30"/>
      <c r="Y65" s="30"/>
      <c r="Z65" s="30"/>
      <c r="AA65" s="30"/>
      <c r="AB65" s="13">
        <f t="shared" si="12"/>
        <v>0</v>
      </c>
    </row>
    <row r="66" spans="1:28" x14ac:dyDescent="0.2">
      <c r="A66" s="23">
        <v>42744</v>
      </c>
      <c r="B66" s="19">
        <f t="shared" si="13"/>
        <v>0</v>
      </c>
      <c r="C66" s="27">
        <f t="shared" si="14"/>
        <v>0</v>
      </c>
      <c r="D66" s="27">
        <f t="shared" si="15"/>
        <v>0</v>
      </c>
      <c r="E66" s="30"/>
      <c r="F66" s="30"/>
      <c r="G66" s="27">
        <f t="shared" si="16"/>
        <v>0</v>
      </c>
      <c r="H66" s="30"/>
      <c r="I66" s="30"/>
      <c r="J66" s="30"/>
      <c r="K66" s="30"/>
      <c r="L66" s="30"/>
      <c r="M66" s="30">
        <f t="shared" si="17"/>
        <v>0</v>
      </c>
      <c r="N66" s="30"/>
      <c r="O66" s="30"/>
      <c r="P66" s="30"/>
      <c r="Q66" s="30"/>
      <c r="R66" s="19">
        <f t="shared" si="18"/>
        <v>0</v>
      </c>
      <c r="S66" s="30"/>
      <c r="T66" s="30"/>
      <c r="U66" s="30"/>
      <c r="V66" s="30"/>
      <c r="W66" s="30"/>
      <c r="X66" s="30"/>
      <c r="Y66" s="30"/>
      <c r="Z66" s="30"/>
      <c r="AA66" s="30"/>
      <c r="AB66" s="13">
        <f t="shared" si="12"/>
        <v>0</v>
      </c>
    </row>
    <row r="67" spans="1:28" x14ac:dyDescent="0.2">
      <c r="A67" s="23">
        <v>42745</v>
      </c>
      <c r="B67" s="19">
        <f t="shared" si="13"/>
        <v>0</v>
      </c>
      <c r="C67" s="27">
        <f t="shared" si="14"/>
        <v>0</v>
      </c>
      <c r="D67" s="27">
        <f t="shared" si="15"/>
        <v>0</v>
      </c>
      <c r="E67" s="30"/>
      <c r="F67" s="30"/>
      <c r="G67" s="27">
        <f t="shared" si="16"/>
        <v>0</v>
      </c>
      <c r="H67" s="30"/>
      <c r="I67" s="30"/>
      <c r="J67" s="30"/>
      <c r="K67" s="30"/>
      <c r="L67" s="30"/>
      <c r="M67" s="30">
        <f t="shared" si="17"/>
        <v>0</v>
      </c>
      <c r="N67" s="30"/>
      <c r="O67" s="30"/>
      <c r="P67" s="30"/>
      <c r="Q67" s="30"/>
      <c r="R67" s="19">
        <f t="shared" si="18"/>
        <v>0</v>
      </c>
      <c r="S67" s="30"/>
      <c r="T67" s="30"/>
      <c r="U67" s="30"/>
      <c r="V67" s="30"/>
      <c r="W67" s="30"/>
      <c r="X67" s="30"/>
      <c r="Y67" s="30"/>
      <c r="Z67" s="30"/>
      <c r="AA67" s="30"/>
      <c r="AB67" s="13">
        <f t="shared" si="12"/>
        <v>0</v>
      </c>
    </row>
    <row r="68" spans="1:28" x14ac:dyDescent="0.2">
      <c r="A68" s="23">
        <v>42746</v>
      </c>
      <c r="B68" s="19">
        <f t="shared" si="13"/>
        <v>0</v>
      </c>
      <c r="C68" s="27">
        <f t="shared" si="14"/>
        <v>0</v>
      </c>
      <c r="D68" s="27">
        <f t="shared" si="15"/>
        <v>0</v>
      </c>
      <c r="E68" s="30"/>
      <c r="F68" s="30"/>
      <c r="G68" s="27">
        <f t="shared" si="16"/>
        <v>0</v>
      </c>
      <c r="H68" s="30"/>
      <c r="I68" s="30"/>
      <c r="J68" s="30"/>
      <c r="K68" s="30"/>
      <c r="L68" s="30"/>
      <c r="M68" s="30">
        <f t="shared" si="17"/>
        <v>0</v>
      </c>
      <c r="N68" s="30"/>
      <c r="O68" s="30"/>
      <c r="P68" s="30"/>
      <c r="Q68" s="30"/>
      <c r="R68" s="19">
        <f t="shared" si="18"/>
        <v>0</v>
      </c>
      <c r="S68" s="30"/>
      <c r="T68" s="30"/>
      <c r="U68" s="30"/>
      <c r="V68" s="30"/>
      <c r="W68" s="30"/>
      <c r="X68" s="30"/>
      <c r="Y68" s="30"/>
      <c r="Z68" s="30"/>
      <c r="AA68" s="30"/>
      <c r="AB68" s="13">
        <f t="shared" si="12"/>
        <v>0</v>
      </c>
    </row>
    <row r="69" spans="1:28" x14ac:dyDescent="0.2">
      <c r="A69" s="23">
        <v>42747</v>
      </c>
      <c r="B69" s="19">
        <f t="shared" si="13"/>
        <v>0</v>
      </c>
      <c r="C69" s="27">
        <f t="shared" si="14"/>
        <v>0</v>
      </c>
      <c r="D69" s="27">
        <f t="shared" si="15"/>
        <v>0</v>
      </c>
      <c r="E69" s="30"/>
      <c r="F69" s="30"/>
      <c r="G69" s="27">
        <f t="shared" si="16"/>
        <v>0</v>
      </c>
      <c r="H69" s="30"/>
      <c r="I69" s="30"/>
      <c r="J69" s="30"/>
      <c r="K69" s="30"/>
      <c r="L69" s="30"/>
      <c r="M69" s="30">
        <f t="shared" si="17"/>
        <v>0</v>
      </c>
      <c r="N69" s="30"/>
      <c r="O69" s="30"/>
      <c r="P69" s="30"/>
      <c r="Q69" s="30"/>
      <c r="R69" s="19">
        <f t="shared" si="18"/>
        <v>0</v>
      </c>
      <c r="S69" s="30"/>
      <c r="T69" s="30"/>
      <c r="U69" s="30"/>
      <c r="V69" s="30"/>
      <c r="W69" s="30"/>
      <c r="X69" s="30"/>
      <c r="Y69" s="30"/>
      <c r="Z69" s="30"/>
      <c r="AA69" s="30"/>
      <c r="AB69" s="13">
        <f t="shared" si="12"/>
        <v>0</v>
      </c>
    </row>
    <row r="70" spans="1:28" x14ac:dyDescent="0.2">
      <c r="A70" s="23">
        <v>42748</v>
      </c>
      <c r="B70" s="19">
        <f t="shared" si="13"/>
        <v>0</v>
      </c>
      <c r="C70" s="27">
        <f t="shared" si="14"/>
        <v>0</v>
      </c>
      <c r="D70" s="27">
        <f t="shared" si="15"/>
        <v>0</v>
      </c>
      <c r="E70" s="30"/>
      <c r="F70" s="30"/>
      <c r="G70" s="27">
        <f t="shared" si="16"/>
        <v>0</v>
      </c>
      <c r="H70" s="30"/>
      <c r="I70" s="30"/>
      <c r="J70" s="30"/>
      <c r="K70" s="30"/>
      <c r="L70" s="30"/>
      <c r="M70" s="30">
        <f t="shared" si="17"/>
        <v>0</v>
      </c>
      <c r="N70" s="30"/>
      <c r="O70" s="30"/>
      <c r="P70" s="30"/>
      <c r="Q70" s="30"/>
      <c r="R70" s="19">
        <f t="shared" si="18"/>
        <v>0</v>
      </c>
      <c r="S70" s="30"/>
      <c r="T70" s="30"/>
      <c r="U70" s="30"/>
      <c r="V70" s="30"/>
      <c r="W70" s="30"/>
      <c r="X70" s="30"/>
      <c r="Y70" s="30"/>
      <c r="Z70" s="30"/>
      <c r="AA70" s="30"/>
      <c r="AB70" s="13">
        <f t="shared" si="12"/>
        <v>0</v>
      </c>
    </row>
    <row r="71" spans="1:28" x14ac:dyDescent="0.2">
      <c r="A71" s="23">
        <v>42749</v>
      </c>
      <c r="B71" s="19">
        <f t="shared" si="13"/>
        <v>0</v>
      </c>
      <c r="C71" s="27">
        <f t="shared" si="14"/>
        <v>0</v>
      </c>
      <c r="D71" s="27">
        <f t="shared" si="15"/>
        <v>0</v>
      </c>
      <c r="E71" s="30"/>
      <c r="F71" s="30"/>
      <c r="G71" s="27">
        <f t="shared" si="16"/>
        <v>0</v>
      </c>
      <c r="H71" s="30"/>
      <c r="I71" s="30"/>
      <c r="J71" s="30"/>
      <c r="K71" s="30"/>
      <c r="L71" s="30"/>
      <c r="M71" s="30">
        <f t="shared" si="17"/>
        <v>0</v>
      </c>
      <c r="N71" s="30"/>
      <c r="O71" s="30"/>
      <c r="P71" s="30"/>
      <c r="Q71" s="30"/>
      <c r="R71" s="19">
        <f t="shared" si="18"/>
        <v>0</v>
      </c>
      <c r="S71" s="30"/>
      <c r="T71" s="30"/>
      <c r="U71" s="30"/>
      <c r="V71" s="30"/>
      <c r="W71" s="30"/>
      <c r="X71" s="30"/>
      <c r="Y71" s="30"/>
      <c r="Z71" s="30"/>
      <c r="AA71" s="30"/>
      <c r="AB71" s="13">
        <f t="shared" si="12"/>
        <v>0</v>
      </c>
    </row>
    <row r="72" spans="1:28" x14ac:dyDescent="0.2">
      <c r="A72" s="23">
        <v>42750</v>
      </c>
      <c r="B72" s="19">
        <f t="shared" si="13"/>
        <v>0</v>
      </c>
      <c r="C72" s="27">
        <f t="shared" si="14"/>
        <v>0</v>
      </c>
      <c r="D72" s="27">
        <f t="shared" si="15"/>
        <v>0</v>
      </c>
      <c r="E72" s="30"/>
      <c r="F72" s="30"/>
      <c r="G72" s="27">
        <f t="shared" si="16"/>
        <v>0</v>
      </c>
      <c r="H72" s="30"/>
      <c r="I72" s="30"/>
      <c r="J72" s="30"/>
      <c r="K72" s="30"/>
      <c r="L72" s="30"/>
      <c r="M72" s="30">
        <f t="shared" si="17"/>
        <v>0</v>
      </c>
      <c r="N72" s="30"/>
      <c r="O72" s="30"/>
      <c r="P72" s="30"/>
      <c r="Q72" s="30"/>
      <c r="R72" s="19">
        <f t="shared" si="18"/>
        <v>0</v>
      </c>
      <c r="S72" s="30"/>
      <c r="T72" s="30"/>
      <c r="U72" s="30"/>
      <c r="V72" s="30"/>
      <c r="W72" s="30"/>
      <c r="X72" s="30"/>
      <c r="Y72" s="30"/>
      <c r="Z72" s="30"/>
      <c r="AA72" s="30"/>
      <c r="AB72" s="13">
        <f t="shared" si="12"/>
        <v>0</v>
      </c>
    </row>
    <row r="73" spans="1:28" x14ac:dyDescent="0.2">
      <c r="A73" s="23">
        <v>42751</v>
      </c>
      <c r="B73" s="19">
        <f t="shared" si="13"/>
        <v>0</v>
      </c>
      <c r="C73" s="27">
        <f t="shared" si="14"/>
        <v>0</v>
      </c>
      <c r="D73" s="27">
        <f t="shared" si="15"/>
        <v>0</v>
      </c>
      <c r="E73" s="30"/>
      <c r="F73" s="30"/>
      <c r="G73" s="27">
        <f t="shared" si="16"/>
        <v>0</v>
      </c>
      <c r="H73" s="30"/>
      <c r="I73" s="30"/>
      <c r="J73" s="30"/>
      <c r="K73" s="30"/>
      <c r="L73" s="30"/>
      <c r="M73" s="30">
        <f t="shared" si="17"/>
        <v>0</v>
      </c>
      <c r="N73" s="30"/>
      <c r="O73" s="30"/>
      <c r="P73" s="30"/>
      <c r="Q73" s="30"/>
      <c r="R73" s="19">
        <f t="shared" si="18"/>
        <v>0</v>
      </c>
      <c r="S73" s="30"/>
      <c r="T73" s="30"/>
      <c r="U73" s="30"/>
      <c r="V73" s="30"/>
      <c r="W73" s="30"/>
      <c r="X73" s="30"/>
      <c r="Y73" s="30"/>
      <c r="Z73" s="30"/>
      <c r="AA73" s="30"/>
      <c r="AB73" s="13">
        <f t="shared" si="12"/>
        <v>0</v>
      </c>
    </row>
    <row r="74" spans="1:28" x14ac:dyDescent="0.2">
      <c r="A74" s="23">
        <v>42752</v>
      </c>
      <c r="B74" s="19">
        <f t="shared" si="13"/>
        <v>0</v>
      </c>
      <c r="C74" s="27">
        <f t="shared" si="14"/>
        <v>0</v>
      </c>
      <c r="D74" s="27">
        <f t="shared" si="15"/>
        <v>0</v>
      </c>
      <c r="E74" s="30"/>
      <c r="F74" s="30"/>
      <c r="G74" s="27">
        <f t="shared" si="16"/>
        <v>0</v>
      </c>
      <c r="H74" s="30"/>
      <c r="I74" s="30"/>
      <c r="J74" s="30"/>
      <c r="K74" s="30"/>
      <c r="L74" s="30"/>
      <c r="M74" s="30">
        <f t="shared" si="17"/>
        <v>0</v>
      </c>
      <c r="N74" s="30"/>
      <c r="O74" s="30"/>
      <c r="P74" s="30"/>
      <c r="Q74" s="30"/>
      <c r="R74" s="19">
        <f t="shared" si="18"/>
        <v>0</v>
      </c>
      <c r="S74" s="30"/>
      <c r="T74" s="30"/>
      <c r="U74" s="30"/>
      <c r="V74" s="30"/>
      <c r="W74" s="30"/>
      <c r="X74" s="30"/>
      <c r="Y74" s="30"/>
      <c r="Z74" s="30"/>
      <c r="AA74" s="30"/>
      <c r="AB74" s="13">
        <f t="shared" si="12"/>
        <v>0</v>
      </c>
    </row>
    <row r="75" spans="1:28" x14ac:dyDescent="0.2">
      <c r="A75" s="23">
        <v>42753</v>
      </c>
      <c r="B75" s="19">
        <f t="shared" si="13"/>
        <v>0</v>
      </c>
      <c r="C75" s="27">
        <f t="shared" si="14"/>
        <v>0</v>
      </c>
      <c r="D75" s="27">
        <f t="shared" si="15"/>
        <v>0</v>
      </c>
      <c r="E75" s="30"/>
      <c r="F75" s="30"/>
      <c r="G75" s="27">
        <f t="shared" si="16"/>
        <v>0</v>
      </c>
      <c r="H75" s="30"/>
      <c r="I75" s="30"/>
      <c r="J75" s="30"/>
      <c r="K75" s="30"/>
      <c r="L75" s="30"/>
      <c r="M75" s="30">
        <f t="shared" si="17"/>
        <v>0</v>
      </c>
      <c r="N75" s="30"/>
      <c r="O75" s="30"/>
      <c r="P75" s="30"/>
      <c r="Q75" s="30"/>
      <c r="R75" s="19">
        <f t="shared" si="18"/>
        <v>0</v>
      </c>
      <c r="S75" s="30"/>
      <c r="T75" s="30"/>
      <c r="U75" s="30"/>
      <c r="V75" s="30"/>
      <c r="W75" s="30"/>
      <c r="X75" s="30"/>
      <c r="Y75" s="30"/>
      <c r="Z75" s="30"/>
      <c r="AA75" s="30"/>
      <c r="AB75" s="13">
        <f t="shared" si="12"/>
        <v>0</v>
      </c>
    </row>
    <row r="76" spans="1:28" x14ac:dyDescent="0.2">
      <c r="A76" s="23">
        <v>42754</v>
      </c>
      <c r="B76" s="19">
        <f t="shared" si="13"/>
        <v>0</v>
      </c>
      <c r="C76" s="27">
        <f t="shared" si="14"/>
        <v>0</v>
      </c>
      <c r="D76" s="27">
        <f t="shared" si="15"/>
        <v>0</v>
      </c>
      <c r="E76" s="30"/>
      <c r="F76" s="30"/>
      <c r="G76" s="27">
        <f t="shared" si="16"/>
        <v>0</v>
      </c>
      <c r="H76" s="30"/>
      <c r="I76" s="30"/>
      <c r="J76" s="30"/>
      <c r="K76" s="30"/>
      <c r="L76" s="30"/>
      <c r="M76" s="30">
        <f t="shared" si="17"/>
        <v>0</v>
      </c>
      <c r="N76" s="30"/>
      <c r="O76" s="30"/>
      <c r="P76" s="30"/>
      <c r="Q76" s="30"/>
      <c r="R76" s="19">
        <f t="shared" si="18"/>
        <v>0</v>
      </c>
      <c r="S76" s="30"/>
      <c r="T76" s="30"/>
      <c r="U76" s="30"/>
      <c r="V76" s="30"/>
      <c r="W76" s="30"/>
      <c r="X76" s="30"/>
      <c r="Y76" s="30"/>
      <c r="Z76" s="30"/>
      <c r="AA76" s="30"/>
      <c r="AB76" s="13">
        <f t="shared" si="12"/>
        <v>0</v>
      </c>
    </row>
    <row r="77" spans="1:28" x14ac:dyDescent="0.2">
      <c r="A77" s="23">
        <v>42755</v>
      </c>
      <c r="B77" s="19">
        <f t="shared" si="13"/>
        <v>0</v>
      </c>
      <c r="C77" s="27">
        <f t="shared" si="14"/>
        <v>0</v>
      </c>
      <c r="D77" s="27">
        <f t="shared" si="15"/>
        <v>0</v>
      </c>
      <c r="E77" s="30"/>
      <c r="F77" s="30"/>
      <c r="G77" s="27">
        <f t="shared" si="16"/>
        <v>0</v>
      </c>
      <c r="H77" s="30"/>
      <c r="I77" s="30"/>
      <c r="J77" s="30"/>
      <c r="K77" s="30"/>
      <c r="L77" s="30"/>
      <c r="M77" s="30">
        <f t="shared" si="17"/>
        <v>0</v>
      </c>
      <c r="N77" s="30"/>
      <c r="O77" s="30"/>
      <c r="P77" s="30"/>
      <c r="Q77" s="30"/>
      <c r="R77" s="19">
        <f t="shared" si="18"/>
        <v>0</v>
      </c>
      <c r="S77" s="30"/>
      <c r="T77" s="30"/>
      <c r="U77" s="30"/>
      <c r="V77" s="30"/>
      <c r="W77" s="30"/>
      <c r="X77" s="30"/>
      <c r="Y77" s="30"/>
      <c r="Z77" s="30"/>
      <c r="AA77" s="30"/>
      <c r="AB77" s="13">
        <f t="shared" si="12"/>
        <v>0</v>
      </c>
    </row>
    <row r="78" spans="1:28" x14ac:dyDescent="0.2">
      <c r="A78" s="23">
        <v>42756</v>
      </c>
      <c r="B78" s="19">
        <f t="shared" si="13"/>
        <v>0</v>
      </c>
      <c r="C78" s="27">
        <f t="shared" si="14"/>
        <v>0</v>
      </c>
      <c r="D78" s="27">
        <f t="shared" si="15"/>
        <v>0</v>
      </c>
      <c r="E78" s="30"/>
      <c r="F78" s="30"/>
      <c r="G78" s="27">
        <f t="shared" si="16"/>
        <v>0</v>
      </c>
      <c r="H78" s="30"/>
      <c r="I78" s="30"/>
      <c r="J78" s="30"/>
      <c r="K78" s="30"/>
      <c r="L78" s="30"/>
      <c r="M78" s="30">
        <f t="shared" si="17"/>
        <v>0</v>
      </c>
      <c r="N78" s="30"/>
      <c r="O78" s="30"/>
      <c r="P78" s="30"/>
      <c r="Q78" s="30"/>
      <c r="R78" s="19">
        <f t="shared" si="18"/>
        <v>0</v>
      </c>
      <c r="S78" s="30"/>
      <c r="T78" s="30"/>
      <c r="U78" s="30"/>
      <c r="V78" s="30"/>
      <c r="W78" s="30"/>
      <c r="X78" s="30"/>
      <c r="Y78" s="30"/>
      <c r="Z78" s="30"/>
      <c r="AA78" s="30"/>
      <c r="AB78" s="13">
        <f t="shared" si="12"/>
        <v>0</v>
      </c>
    </row>
    <row r="79" spans="1:28" x14ac:dyDescent="0.2">
      <c r="A79" s="23">
        <v>42757</v>
      </c>
      <c r="B79" s="19">
        <f t="shared" si="13"/>
        <v>0</v>
      </c>
      <c r="C79" s="27">
        <f t="shared" si="14"/>
        <v>0</v>
      </c>
      <c r="D79" s="27">
        <f t="shared" si="15"/>
        <v>0</v>
      </c>
      <c r="E79" s="30"/>
      <c r="F79" s="30"/>
      <c r="G79" s="27">
        <f t="shared" si="16"/>
        <v>0</v>
      </c>
      <c r="H79" s="30"/>
      <c r="I79" s="30"/>
      <c r="J79" s="30"/>
      <c r="K79" s="30"/>
      <c r="L79" s="30"/>
      <c r="M79" s="30">
        <f t="shared" si="17"/>
        <v>0</v>
      </c>
      <c r="N79" s="30"/>
      <c r="O79" s="30"/>
      <c r="P79" s="30"/>
      <c r="Q79" s="30"/>
      <c r="R79" s="19">
        <f t="shared" si="18"/>
        <v>0</v>
      </c>
      <c r="S79" s="30"/>
      <c r="T79" s="30"/>
      <c r="U79" s="30"/>
      <c r="V79" s="30"/>
      <c r="W79" s="30"/>
      <c r="X79" s="30"/>
      <c r="Y79" s="30"/>
      <c r="Z79" s="30"/>
      <c r="AA79" s="30"/>
      <c r="AB79" s="13">
        <f t="shared" si="12"/>
        <v>0</v>
      </c>
    </row>
    <row r="80" spans="1:28" x14ac:dyDescent="0.2">
      <c r="A80" s="25" t="s">
        <v>8</v>
      </c>
      <c r="B80" s="19">
        <f t="shared" ref="B80:K80" si="19">SUM(B58:B79)</f>
        <v>45998.080000000002</v>
      </c>
      <c r="C80" s="27">
        <f t="shared" si="14"/>
        <v>0</v>
      </c>
      <c r="D80" s="27">
        <f t="shared" si="15"/>
        <v>0</v>
      </c>
      <c r="E80" s="27">
        <f t="shared" si="19"/>
        <v>0</v>
      </c>
      <c r="F80" s="27">
        <f t="shared" si="19"/>
        <v>0</v>
      </c>
      <c r="G80" s="27">
        <f t="shared" si="16"/>
        <v>45998.079999999994</v>
      </c>
      <c r="H80" s="27">
        <f t="shared" si="19"/>
        <v>0</v>
      </c>
      <c r="I80" s="27">
        <f t="shared" si="19"/>
        <v>0</v>
      </c>
      <c r="J80" s="27"/>
      <c r="K80" s="27">
        <f t="shared" si="19"/>
        <v>0</v>
      </c>
      <c r="L80" s="27"/>
      <c r="M80" s="30">
        <f t="shared" si="17"/>
        <v>45998.079999999994</v>
      </c>
      <c r="N80" s="27">
        <f t="shared" ref="N80:AA80" si="20">SUM(N58:N79)</f>
        <v>32152.42</v>
      </c>
      <c r="O80" s="27">
        <f t="shared" si="20"/>
        <v>2364.09</v>
      </c>
      <c r="P80" s="27">
        <f t="shared" si="20"/>
        <v>11481.57</v>
      </c>
      <c r="Q80" s="27">
        <f t="shared" si="20"/>
        <v>0</v>
      </c>
      <c r="R80" s="27">
        <f t="shared" si="20"/>
        <v>0</v>
      </c>
      <c r="S80" s="27">
        <f t="shared" si="20"/>
        <v>0</v>
      </c>
      <c r="T80" s="27"/>
      <c r="U80" s="27"/>
      <c r="V80" s="27"/>
      <c r="W80" s="27"/>
      <c r="X80" s="27"/>
      <c r="Y80" s="27">
        <f t="shared" si="20"/>
        <v>0</v>
      </c>
      <c r="Z80" s="27">
        <f t="shared" si="20"/>
        <v>0</v>
      </c>
      <c r="AA80" s="27">
        <f t="shared" si="20"/>
        <v>45998.080000000002</v>
      </c>
      <c r="AB80" s="13">
        <v>1</v>
      </c>
    </row>
    <row r="81" spans="1:2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">
      <c r="A84" s="31" t="s">
        <v>13</v>
      </c>
      <c r="B84" s="32" t="s">
        <v>22</v>
      </c>
      <c r="C84" s="32"/>
      <c r="D84" s="4"/>
      <c r="E84" s="32"/>
      <c r="F84" s="32"/>
      <c r="G84" s="33"/>
      <c r="H84" s="32" t="s">
        <v>23</v>
      </c>
      <c r="I84" s="34"/>
      <c r="J84" s="5"/>
      <c r="K84" s="35"/>
      <c r="L84" s="31"/>
      <c r="M84" s="2"/>
      <c r="N84" s="32" t="s">
        <v>14</v>
      </c>
      <c r="O84" s="36"/>
      <c r="P84" s="4"/>
      <c r="R84" s="32"/>
      <c r="S84" s="32"/>
      <c r="T84" s="32"/>
      <c r="U84" s="32"/>
      <c r="V84" s="32"/>
      <c r="W84" s="32"/>
      <c r="X84" s="32"/>
      <c r="Y84" s="32" t="s">
        <v>24</v>
      </c>
      <c r="Z84" s="32"/>
      <c r="AA84" s="34"/>
    </row>
    <row r="85" spans="1:27" x14ac:dyDescent="0.2">
      <c r="A85" s="2"/>
      <c r="B85" s="37" t="s">
        <v>15</v>
      </c>
      <c r="C85" s="37"/>
      <c r="D85" s="38"/>
      <c r="E85" s="37" t="s">
        <v>16</v>
      </c>
      <c r="F85" s="37"/>
      <c r="G85" s="39"/>
      <c r="H85" s="37" t="s">
        <v>17</v>
      </c>
      <c r="I85" s="37"/>
      <c r="J85" s="38"/>
      <c r="K85" s="2"/>
      <c r="L85" s="2"/>
      <c r="M85" s="2"/>
      <c r="N85" s="37" t="s">
        <v>15</v>
      </c>
      <c r="O85" s="37"/>
      <c r="P85" s="38"/>
      <c r="R85" s="37"/>
      <c r="S85" s="37" t="s">
        <v>16</v>
      </c>
      <c r="T85" s="38"/>
      <c r="U85" s="38"/>
      <c r="V85" s="38"/>
      <c r="W85" s="38"/>
      <c r="X85" s="38"/>
      <c r="Y85" s="39"/>
      <c r="Z85" s="37" t="s">
        <v>17</v>
      </c>
      <c r="AA85" s="37"/>
    </row>
    <row r="86" spans="1:2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</sheetData>
  <sheetProtection selectLockedCells="1" selectUnlockedCells="1"/>
  <autoFilter ref="A15:AB80">
    <filterColumn colId="9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11">
    <mergeCell ref="R1:AA1"/>
    <mergeCell ref="Q2:AA2"/>
    <mergeCell ref="R3:AA3"/>
    <mergeCell ref="A8:AA8"/>
    <mergeCell ref="E10:N10"/>
    <mergeCell ref="A12:AA12"/>
    <mergeCell ref="A13:AA13"/>
    <mergeCell ref="A15:A16"/>
    <mergeCell ref="B15:Y15"/>
    <mergeCell ref="A55:A56"/>
    <mergeCell ref="C55:Y55"/>
  </mergeCells>
  <pageMargins left="0.2361111111111111" right="0" top="0.39374999999999999" bottom="0" header="0.51180555555555551" footer="0.51180555555555551"/>
  <pageSetup paperSize="9" scale="80" firstPageNumber="0" orientation="landscape" horizontalDpi="300" verticalDpi="300" r:id="rId1"/>
  <headerFooter alignWithMargins="0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Апарат</vt:lpstr>
      <vt:lpstr>Центральна бухгалтерія</vt:lpstr>
      <vt:lpstr>Госп. група</vt:lpstr>
      <vt:lpstr>Апарат!Excel_BuiltIn_Print_Area_1</vt:lpstr>
      <vt:lpstr>'Госп. група'!Excel_BuiltIn_Print_Area_1</vt:lpstr>
      <vt:lpstr>'Центральна бухгалтерія'!Excel_BuiltIn_Print_Area_1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2015-10-27T13:48:12Z</cp:lastPrinted>
  <dcterms:created xsi:type="dcterms:W3CDTF">2016-01-19T14:53:33Z</dcterms:created>
  <dcterms:modified xsi:type="dcterms:W3CDTF">2018-06-22T11:34:13Z</dcterms:modified>
</cp:coreProperties>
</file>